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 SMC files\Bio4250 - Evolutionary Genetics\"/>
    </mc:Choice>
  </mc:AlternateContent>
  <xr:revisionPtr revIDLastSave="0" documentId="13_ncr:1_{3A000068-B4E5-43A8-80AF-8040D0A76330}" xr6:coauthVersionLast="47" xr6:coauthVersionMax="47" xr10:uidLastSave="{00000000-0000-0000-0000-000000000000}"/>
  <bookViews>
    <workbookView xWindow="-120" yWindow="-120" windowWidth="38640" windowHeight="21120" xr2:uid="{1D0D037B-0CA4-4B4F-8865-E25C7E516253}"/>
  </bookViews>
  <sheets>
    <sheet name="Estimation of s1 s2" sheetId="5" r:id="rId1"/>
    <sheet name="GSM " sheetId="3" r:id="rId2"/>
    <sheet name="GSM AS" sheetId="6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5" l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G4" i="6"/>
  <c r="C3" i="6" s="1"/>
  <c r="B4" i="6" s="1"/>
  <c r="G5" i="6" l="1"/>
  <c r="C4" i="6"/>
  <c r="B5" i="6" s="1"/>
  <c r="K4" i="6"/>
  <c r="J4" i="6"/>
  <c r="I4" i="6"/>
  <c r="H4" i="6"/>
  <c r="G6" i="6" l="1"/>
  <c r="C5" i="6"/>
  <c r="B6" i="6"/>
  <c r="H5" i="6"/>
  <c r="K5" i="6"/>
  <c r="J5" i="6"/>
  <c r="I5" i="6"/>
  <c r="G7" i="6" l="1"/>
  <c r="H6" i="6"/>
  <c r="C6" i="6"/>
  <c r="J6" i="6"/>
  <c r="B7" i="6"/>
  <c r="I6" i="6"/>
  <c r="K6" i="6"/>
  <c r="G8" i="6" l="1"/>
  <c r="J7" i="6"/>
  <c r="I7" i="6"/>
  <c r="H7" i="6"/>
  <c r="C7" i="6"/>
  <c r="B8" i="6" s="1"/>
  <c r="K7" i="6"/>
  <c r="G9" i="6" l="1"/>
  <c r="K8" i="6"/>
  <c r="J8" i="6"/>
  <c r="I8" i="6"/>
  <c r="H8" i="6"/>
  <c r="C8" i="6"/>
  <c r="B9" i="6" s="1"/>
  <c r="G10" i="6" l="1"/>
  <c r="C9" i="6"/>
  <c r="H9" i="6"/>
  <c r="B10" i="6"/>
  <c r="K9" i="6"/>
  <c r="J9" i="6"/>
  <c r="I9" i="6"/>
  <c r="G11" i="6" l="1"/>
  <c r="H10" i="6"/>
  <c r="C10" i="6"/>
  <c r="I10" i="6"/>
  <c r="B11" i="6"/>
  <c r="K10" i="6"/>
  <c r="J10" i="6"/>
  <c r="G12" i="6" l="1"/>
  <c r="J11" i="6"/>
  <c r="I11" i="6"/>
  <c r="K11" i="6"/>
  <c r="H11" i="6"/>
  <c r="C11" i="6"/>
  <c r="B12" i="6" s="1"/>
  <c r="G13" i="6" l="1"/>
  <c r="K12" i="6"/>
  <c r="J12" i="6"/>
  <c r="I12" i="6"/>
  <c r="H12" i="6"/>
  <c r="C12" i="6"/>
  <c r="B13" i="6" s="1"/>
  <c r="G14" i="6" l="1"/>
  <c r="C13" i="6"/>
  <c r="B14" i="6"/>
  <c r="K13" i="6"/>
  <c r="J13" i="6"/>
  <c r="I13" i="6"/>
  <c r="H13" i="6"/>
  <c r="G15" i="6" l="1"/>
  <c r="H14" i="6"/>
  <c r="C14" i="6"/>
  <c r="J14" i="6"/>
  <c r="I14" i="6"/>
  <c r="B15" i="6"/>
  <c r="K14" i="6"/>
  <c r="G16" i="6" l="1"/>
  <c r="J15" i="6"/>
  <c r="I15" i="6"/>
  <c r="H15" i="6"/>
  <c r="C15" i="6"/>
  <c r="B16" i="6"/>
  <c r="K15" i="6"/>
  <c r="G17" i="6" l="1"/>
  <c r="K16" i="6"/>
  <c r="J16" i="6"/>
  <c r="I16" i="6"/>
  <c r="H16" i="6"/>
  <c r="C16" i="6"/>
  <c r="B17" i="6" s="1"/>
  <c r="G18" i="6" l="1"/>
  <c r="H17" i="6"/>
  <c r="K17" i="6"/>
  <c r="J17" i="6"/>
  <c r="C17" i="6"/>
  <c r="B18" i="6" s="1"/>
  <c r="I17" i="6"/>
  <c r="G19" i="6" l="1"/>
  <c r="H18" i="6"/>
  <c r="C18" i="6"/>
  <c r="I18" i="6"/>
  <c r="B19" i="6"/>
  <c r="K18" i="6"/>
  <c r="J18" i="6"/>
  <c r="G20" i="6" l="1"/>
  <c r="J19" i="6"/>
  <c r="I19" i="6"/>
  <c r="H19" i="6"/>
  <c r="C19" i="6"/>
  <c r="B20" i="6" s="1"/>
  <c r="K19" i="6"/>
  <c r="G21" i="6" l="1"/>
  <c r="K20" i="6"/>
  <c r="J20" i="6"/>
  <c r="I20" i="6"/>
  <c r="H20" i="6"/>
  <c r="C20" i="6"/>
  <c r="B21" i="6" s="1"/>
  <c r="G22" i="6" l="1"/>
  <c r="H21" i="6"/>
  <c r="C21" i="6"/>
  <c r="B22" i="6" s="1"/>
  <c r="K21" i="6"/>
  <c r="J21" i="6"/>
  <c r="I21" i="6"/>
  <c r="G23" i="6" l="1"/>
  <c r="H22" i="6"/>
  <c r="I22" i="6"/>
  <c r="C22" i="6"/>
  <c r="B23" i="6" s="1"/>
  <c r="J22" i="6"/>
  <c r="K22" i="6"/>
  <c r="G24" i="6" l="1"/>
  <c r="J23" i="6"/>
  <c r="I23" i="6"/>
  <c r="H23" i="6"/>
  <c r="C23" i="6"/>
  <c r="B24" i="6" s="1"/>
  <c r="K23" i="6"/>
  <c r="H24" i="6" l="1"/>
  <c r="G25" i="6"/>
  <c r="K24" i="6"/>
  <c r="J24" i="6"/>
  <c r="I24" i="6"/>
  <c r="C24" i="6"/>
  <c r="B25" i="6" s="1"/>
  <c r="H25" i="6" l="1"/>
  <c r="G26" i="6"/>
  <c r="C25" i="6"/>
  <c r="J25" i="6"/>
  <c r="I25" i="6"/>
  <c r="B26" i="6"/>
  <c r="K25" i="6"/>
  <c r="H26" i="6" l="1"/>
  <c r="G27" i="6"/>
  <c r="K26" i="6"/>
  <c r="J26" i="6"/>
  <c r="I26" i="6"/>
  <c r="C26" i="6"/>
  <c r="B27" i="6" s="1"/>
  <c r="H27" i="6" l="1"/>
  <c r="G28" i="6"/>
  <c r="K27" i="6"/>
  <c r="J27" i="6"/>
  <c r="C27" i="6"/>
  <c r="B28" i="6" s="1"/>
  <c r="I27" i="6"/>
  <c r="H28" i="6" l="1"/>
  <c r="G29" i="6"/>
  <c r="I28" i="6"/>
  <c r="J28" i="6"/>
  <c r="C28" i="6"/>
  <c r="K28" i="6"/>
  <c r="B29" i="6"/>
  <c r="H29" i="6" l="1"/>
  <c r="G30" i="6"/>
  <c r="K29" i="6"/>
  <c r="J29" i="6"/>
  <c r="I29" i="6"/>
  <c r="C29" i="6"/>
  <c r="B30" i="6" s="1"/>
  <c r="H30" i="6" l="1"/>
  <c r="G31" i="6"/>
  <c r="C30" i="6"/>
  <c r="B31" i="6"/>
  <c r="K30" i="6"/>
  <c r="J30" i="6"/>
  <c r="I30" i="6"/>
  <c r="H31" i="6" l="1"/>
  <c r="G32" i="6"/>
  <c r="J31" i="6"/>
  <c r="K31" i="6"/>
  <c r="I31" i="6"/>
  <c r="C31" i="6"/>
  <c r="B32" i="6" s="1"/>
  <c r="H32" i="6" l="1"/>
  <c r="G33" i="6"/>
  <c r="K32" i="6"/>
  <c r="J32" i="6"/>
  <c r="I32" i="6"/>
  <c r="C32" i="6"/>
  <c r="B33" i="6" s="1"/>
  <c r="H33" i="6" l="1"/>
  <c r="G34" i="6"/>
  <c r="C33" i="6"/>
  <c r="B34" i="6"/>
  <c r="K33" i="6"/>
  <c r="J33" i="6"/>
  <c r="I33" i="6"/>
  <c r="H34" i="6" l="1"/>
  <c r="G35" i="6"/>
  <c r="K34" i="6"/>
  <c r="J34" i="6"/>
  <c r="I34" i="6"/>
  <c r="C34" i="6"/>
  <c r="B35" i="6" s="1"/>
  <c r="H35" i="6" l="1"/>
  <c r="G36" i="6"/>
  <c r="C35" i="6"/>
  <c r="B36" i="6"/>
  <c r="K35" i="6"/>
  <c r="J35" i="6"/>
  <c r="I35" i="6"/>
  <c r="H36" i="6" l="1"/>
  <c r="G37" i="6"/>
  <c r="I36" i="6"/>
  <c r="C36" i="6"/>
  <c r="J36" i="6"/>
  <c r="B37" i="6"/>
  <c r="K36" i="6"/>
  <c r="H37" i="6" l="1"/>
  <c r="G38" i="6"/>
  <c r="K37" i="6"/>
  <c r="J37" i="6"/>
  <c r="I37" i="6"/>
  <c r="C37" i="6"/>
  <c r="B38" i="6" s="1"/>
  <c r="H38" i="6" l="1"/>
  <c r="G39" i="6"/>
  <c r="C38" i="6"/>
  <c r="B39" i="6" s="1"/>
  <c r="I38" i="6"/>
  <c r="K38" i="6"/>
  <c r="J38" i="6"/>
  <c r="H39" i="6" l="1"/>
  <c r="G40" i="6"/>
  <c r="J39" i="6"/>
  <c r="I39" i="6"/>
  <c r="K39" i="6"/>
  <c r="C39" i="6"/>
  <c r="B40" i="6" s="1"/>
  <c r="H40" i="6" l="1"/>
  <c r="G41" i="6"/>
  <c r="K40" i="6"/>
  <c r="J40" i="6"/>
  <c r="I40" i="6"/>
  <c r="C40" i="6"/>
  <c r="B41" i="6" s="1"/>
  <c r="H41" i="6" l="1"/>
  <c r="G42" i="6"/>
  <c r="C41" i="6"/>
  <c r="B42" i="6" s="1"/>
  <c r="J41" i="6"/>
  <c r="I41" i="6"/>
  <c r="K41" i="6"/>
  <c r="H42" i="6" l="1"/>
  <c r="G43" i="6"/>
  <c r="K42" i="6"/>
  <c r="J42" i="6"/>
  <c r="I42" i="6"/>
  <c r="C42" i="6"/>
  <c r="B43" i="6" s="1"/>
  <c r="H43" i="6" l="1"/>
  <c r="G44" i="6"/>
  <c r="K43" i="6"/>
  <c r="J43" i="6"/>
  <c r="I43" i="6"/>
  <c r="C43" i="6"/>
  <c r="B44" i="6" s="1"/>
  <c r="H44" i="6" l="1"/>
  <c r="G45" i="6"/>
  <c r="I44" i="6"/>
  <c r="C44" i="6"/>
  <c r="B45" i="6" s="1"/>
  <c r="K44" i="6"/>
  <c r="J44" i="6"/>
  <c r="H45" i="6" l="1"/>
  <c r="G46" i="6"/>
  <c r="K45" i="6"/>
  <c r="J45" i="6"/>
  <c r="I45" i="6"/>
  <c r="C45" i="6"/>
  <c r="B46" i="6" s="1"/>
  <c r="H46" i="6" l="1"/>
  <c r="G47" i="6"/>
  <c r="C46" i="6"/>
  <c r="B47" i="6" s="1"/>
  <c r="K46" i="6"/>
  <c r="J46" i="6"/>
  <c r="I46" i="6"/>
  <c r="H47" i="6" l="1"/>
  <c r="G48" i="6"/>
  <c r="J47" i="6"/>
  <c r="I47" i="6"/>
  <c r="C47" i="6"/>
  <c r="B48" i="6" s="1"/>
  <c r="K47" i="6"/>
  <c r="H48" i="6" l="1"/>
  <c r="G49" i="6"/>
  <c r="K48" i="6"/>
  <c r="J48" i="6"/>
  <c r="I48" i="6"/>
  <c r="C48" i="6"/>
  <c r="B49" i="6" s="1"/>
  <c r="H49" i="6" l="1"/>
  <c r="G50" i="6"/>
  <c r="C49" i="6"/>
  <c r="I49" i="6"/>
  <c r="B50" i="6"/>
  <c r="K49" i="6"/>
  <c r="J49" i="6"/>
  <c r="H50" i="6" l="1"/>
  <c r="G51" i="6"/>
  <c r="K50" i="6"/>
  <c r="J50" i="6"/>
  <c r="I50" i="6"/>
  <c r="C50" i="6"/>
  <c r="B51" i="6" s="1"/>
  <c r="H51" i="6" l="1"/>
  <c r="G52" i="6"/>
  <c r="C51" i="6"/>
  <c r="B52" i="6" s="1"/>
  <c r="K51" i="6"/>
  <c r="J51" i="6"/>
  <c r="I51" i="6"/>
  <c r="H52" i="6" l="1"/>
  <c r="G53" i="6"/>
  <c r="I52" i="6"/>
  <c r="J52" i="6"/>
  <c r="C52" i="6"/>
  <c r="B53" i="6" s="1"/>
  <c r="K52" i="6"/>
  <c r="H53" i="6" l="1"/>
  <c r="G54" i="6"/>
  <c r="K53" i="6"/>
  <c r="J53" i="6"/>
  <c r="I53" i="6"/>
  <c r="C53" i="6"/>
  <c r="B54" i="6" s="1"/>
  <c r="H54" i="6" l="1"/>
  <c r="G55" i="6"/>
  <c r="I54" i="6"/>
  <c r="C54" i="6"/>
  <c r="B55" i="6"/>
  <c r="K54" i="6"/>
  <c r="J54" i="6"/>
  <c r="H55" i="6" l="1"/>
  <c r="G56" i="6"/>
  <c r="J55" i="6"/>
  <c r="I55" i="6"/>
  <c r="K55" i="6"/>
  <c r="C55" i="6"/>
  <c r="B56" i="6" s="1"/>
  <c r="H56" i="6" l="1"/>
  <c r="G57" i="6"/>
  <c r="K56" i="6"/>
  <c r="J56" i="6"/>
  <c r="I56" i="6"/>
  <c r="C56" i="6"/>
  <c r="B57" i="6" s="1"/>
  <c r="H57" i="6" l="1"/>
  <c r="G58" i="6"/>
  <c r="C57" i="6"/>
  <c r="J57" i="6"/>
  <c r="B58" i="6"/>
  <c r="K57" i="6"/>
  <c r="I57" i="6"/>
  <c r="H58" i="6" l="1"/>
  <c r="G59" i="6"/>
  <c r="K58" i="6"/>
  <c r="J58" i="6"/>
  <c r="I58" i="6"/>
  <c r="C58" i="6"/>
  <c r="B59" i="6" s="1"/>
  <c r="H59" i="6" l="1"/>
  <c r="G60" i="6"/>
  <c r="C59" i="6"/>
  <c r="B60" i="6" s="1"/>
  <c r="K59" i="6"/>
  <c r="J59" i="6"/>
  <c r="I59" i="6"/>
  <c r="H60" i="6" l="1"/>
  <c r="G61" i="6"/>
  <c r="I60" i="6"/>
  <c r="C60" i="6"/>
  <c r="K60" i="6"/>
  <c r="J60" i="6"/>
  <c r="B61" i="6"/>
  <c r="H61" i="6" l="1"/>
  <c r="G62" i="6"/>
  <c r="K61" i="6"/>
  <c r="J61" i="6"/>
  <c r="I61" i="6"/>
  <c r="C61" i="6"/>
  <c r="B62" i="6" s="1"/>
  <c r="H62" i="6" l="1"/>
  <c r="G63" i="6"/>
  <c r="C62" i="6"/>
  <c r="B63" i="6" s="1"/>
  <c r="K62" i="6"/>
  <c r="J62" i="6"/>
  <c r="I62" i="6"/>
  <c r="H63" i="6" l="1"/>
  <c r="G64" i="6"/>
  <c r="J63" i="6"/>
  <c r="I63" i="6"/>
  <c r="C63" i="6"/>
  <c r="B64" i="6" s="1"/>
  <c r="K63" i="6"/>
  <c r="H64" i="6" l="1"/>
  <c r="G65" i="6"/>
  <c r="K64" i="6"/>
  <c r="J64" i="6"/>
  <c r="I64" i="6"/>
  <c r="C64" i="6"/>
  <c r="B65" i="6" s="1"/>
  <c r="H65" i="6" l="1"/>
  <c r="G66" i="6"/>
  <c r="C65" i="6"/>
  <c r="J65" i="6"/>
  <c r="I65" i="6"/>
  <c r="B66" i="6"/>
  <c r="K65" i="6"/>
  <c r="H66" i="6" l="1"/>
  <c r="G67" i="6"/>
  <c r="K66" i="6"/>
  <c r="J66" i="6"/>
  <c r="I66" i="6"/>
  <c r="C66" i="6"/>
  <c r="B67" i="6" s="1"/>
  <c r="H67" i="6" l="1"/>
  <c r="G68" i="6"/>
  <c r="K67" i="6"/>
  <c r="J67" i="6"/>
  <c r="I67" i="6"/>
  <c r="C67" i="6"/>
  <c r="B68" i="6" s="1"/>
  <c r="H68" i="6" l="1"/>
  <c r="G69" i="6"/>
  <c r="I68" i="6"/>
  <c r="J68" i="6"/>
  <c r="C68" i="6"/>
  <c r="K68" i="6"/>
  <c r="B69" i="6"/>
  <c r="H69" i="6" l="1"/>
  <c r="G70" i="6"/>
  <c r="K69" i="6"/>
  <c r="J69" i="6"/>
  <c r="I69" i="6"/>
  <c r="C69" i="6"/>
  <c r="B70" i="6" s="1"/>
  <c r="H70" i="6" l="1"/>
  <c r="G71" i="6"/>
  <c r="C70" i="6"/>
  <c r="B71" i="6" s="1"/>
  <c r="K70" i="6"/>
  <c r="J70" i="6"/>
  <c r="I70" i="6"/>
  <c r="H71" i="6" l="1"/>
  <c r="G72" i="6"/>
  <c r="J71" i="6"/>
  <c r="I71" i="6"/>
  <c r="C71" i="6"/>
  <c r="B72" i="6" s="1"/>
  <c r="K71" i="6"/>
  <c r="H72" i="6" l="1"/>
  <c r="G73" i="6"/>
  <c r="C72" i="6"/>
  <c r="B73" i="6" s="1"/>
  <c r="K72" i="6"/>
  <c r="J72" i="6"/>
  <c r="I72" i="6"/>
  <c r="H73" i="6" l="1"/>
  <c r="G74" i="6"/>
  <c r="C73" i="6"/>
  <c r="J73" i="6"/>
  <c r="I73" i="6"/>
  <c r="B74" i="6"/>
  <c r="K73" i="6"/>
  <c r="H74" i="6" l="1"/>
  <c r="G75" i="6"/>
  <c r="C74" i="6"/>
  <c r="B75" i="6" s="1"/>
  <c r="K74" i="6"/>
  <c r="J74" i="6"/>
  <c r="I74" i="6"/>
  <c r="H75" i="6" l="1"/>
  <c r="G76" i="6"/>
  <c r="C75" i="6"/>
  <c r="J75" i="6"/>
  <c r="I75" i="6"/>
  <c r="B76" i="6"/>
  <c r="K75" i="6"/>
  <c r="H76" i="6" l="1"/>
  <c r="G77" i="6"/>
  <c r="C76" i="6"/>
  <c r="B77" i="6" s="1"/>
  <c r="K76" i="6"/>
  <c r="J76" i="6"/>
  <c r="I76" i="6"/>
  <c r="H77" i="6" l="1"/>
  <c r="G78" i="6"/>
  <c r="C77" i="6"/>
  <c r="J77" i="6"/>
  <c r="I77" i="6"/>
  <c r="B78" i="6"/>
  <c r="K77" i="6"/>
  <c r="H78" i="6" l="1"/>
  <c r="G79" i="6"/>
  <c r="C78" i="6"/>
  <c r="B79" i="6" s="1"/>
  <c r="K78" i="6"/>
  <c r="J78" i="6"/>
  <c r="I78" i="6"/>
  <c r="H79" i="6" l="1"/>
  <c r="G80" i="6"/>
  <c r="C79" i="6"/>
  <c r="J79" i="6"/>
  <c r="I79" i="6"/>
  <c r="B80" i="6"/>
  <c r="K79" i="6"/>
  <c r="H80" i="6" l="1"/>
  <c r="G81" i="6"/>
  <c r="C80" i="6"/>
  <c r="B81" i="6"/>
  <c r="K80" i="6"/>
  <c r="J80" i="6"/>
  <c r="I80" i="6"/>
  <c r="H81" i="6" l="1"/>
  <c r="G82" i="6"/>
  <c r="C81" i="6"/>
  <c r="J81" i="6"/>
  <c r="I81" i="6"/>
  <c r="K81" i="6"/>
  <c r="B82" i="6"/>
  <c r="H82" i="6" l="1"/>
  <c r="G83" i="6"/>
  <c r="C82" i="6"/>
  <c r="B83" i="6" s="1"/>
  <c r="K82" i="6"/>
  <c r="J82" i="6"/>
  <c r="I82" i="6"/>
  <c r="H83" i="6" l="1"/>
  <c r="G84" i="6"/>
  <c r="C83" i="6"/>
  <c r="J83" i="6"/>
  <c r="I83" i="6"/>
  <c r="B84" i="6"/>
  <c r="K83" i="6"/>
  <c r="I84" i="6" l="1"/>
  <c r="H84" i="6"/>
  <c r="G85" i="6"/>
  <c r="C84" i="6"/>
  <c r="B85" i="6" s="1"/>
  <c r="K84" i="6"/>
  <c r="J84" i="6"/>
  <c r="I85" i="6" l="1"/>
  <c r="H85" i="6"/>
  <c r="G86" i="6"/>
  <c r="C85" i="6"/>
  <c r="B86" i="6" s="1"/>
  <c r="K85" i="6"/>
  <c r="J85" i="6"/>
  <c r="I86" i="6" l="1"/>
  <c r="H86" i="6"/>
  <c r="G87" i="6"/>
  <c r="C86" i="6"/>
  <c r="B87" i="6"/>
  <c r="K86" i="6"/>
  <c r="J86" i="6"/>
  <c r="I87" i="6" l="1"/>
  <c r="H87" i="6"/>
  <c r="G88" i="6"/>
  <c r="C87" i="6"/>
  <c r="B88" i="6"/>
  <c r="J87" i="6"/>
  <c r="K87" i="6"/>
  <c r="I88" i="6" l="1"/>
  <c r="H88" i="6"/>
  <c r="G89" i="6"/>
  <c r="C88" i="6"/>
  <c r="B89" i="6"/>
  <c r="K88" i="6"/>
  <c r="J88" i="6"/>
  <c r="I89" i="6" l="1"/>
  <c r="H89" i="6"/>
  <c r="G90" i="6"/>
  <c r="C89" i="6"/>
  <c r="B90" i="6"/>
  <c r="K89" i="6"/>
  <c r="J89" i="6"/>
  <c r="C90" i="6" l="1"/>
  <c r="J90" i="6"/>
  <c r="I90" i="6"/>
  <c r="H90" i="6"/>
  <c r="G91" i="6"/>
  <c r="B91" i="6"/>
  <c r="K90" i="6"/>
  <c r="C91" i="6" l="1"/>
  <c r="K91" i="6"/>
  <c r="J91" i="6"/>
  <c r="I91" i="6"/>
  <c r="H91" i="6"/>
  <c r="G92" i="6"/>
  <c r="B92" i="6"/>
  <c r="C92" i="6" l="1"/>
  <c r="K92" i="6"/>
  <c r="J92" i="6"/>
  <c r="I92" i="6"/>
  <c r="H92" i="6"/>
  <c r="G93" i="6"/>
  <c r="B93" i="6"/>
  <c r="C93" i="6" l="1"/>
  <c r="B94" i="6" s="1"/>
  <c r="K93" i="6"/>
  <c r="J93" i="6"/>
  <c r="I93" i="6"/>
  <c r="H93" i="6"/>
  <c r="G94" i="6"/>
  <c r="C94" i="6" l="1"/>
  <c r="G95" i="6"/>
  <c r="B95" i="6"/>
  <c r="K94" i="6"/>
  <c r="J94" i="6"/>
  <c r="I94" i="6"/>
  <c r="H94" i="6"/>
  <c r="C95" i="6" l="1"/>
  <c r="B96" i="6" s="1"/>
  <c r="G96" i="6"/>
  <c r="K95" i="6"/>
  <c r="J95" i="6"/>
  <c r="I95" i="6"/>
  <c r="H95" i="6"/>
  <c r="C96" i="6" l="1"/>
  <c r="H96" i="6"/>
  <c r="G97" i="6"/>
  <c r="B97" i="6"/>
  <c r="K96" i="6"/>
  <c r="I96" i="6"/>
  <c r="J96" i="6"/>
  <c r="C97" i="6" l="1"/>
  <c r="I97" i="6"/>
  <c r="H97" i="6"/>
  <c r="G98" i="6"/>
  <c r="B98" i="6"/>
  <c r="K97" i="6"/>
  <c r="J97" i="6"/>
  <c r="C98" i="6" l="1"/>
  <c r="J98" i="6"/>
  <c r="I98" i="6"/>
  <c r="H98" i="6"/>
  <c r="G99" i="6"/>
  <c r="B99" i="6"/>
  <c r="K98" i="6"/>
  <c r="C99" i="6" l="1"/>
  <c r="K99" i="6"/>
  <c r="J99" i="6"/>
  <c r="I99" i="6"/>
  <c r="H99" i="6"/>
  <c r="G100" i="6"/>
  <c r="B100" i="6"/>
  <c r="C100" i="6" l="1"/>
  <c r="K100" i="6"/>
  <c r="J100" i="6"/>
  <c r="I100" i="6"/>
  <c r="H100" i="6"/>
  <c r="G101" i="6"/>
  <c r="B101" i="6"/>
  <c r="C101" i="6" l="1"/>
  <c r="B102" i="6"/>
  <c r="K101" i="6"/>
  <c r="J101" i="6"/>
  <c r="I101" i="6"/>
  <c r="H101" i="6"/>
  <c r="G102" i="6"/>
  <c r="C102" i="6" l="1"/>
  <c r="B103" i="6" s="1"/>
  <c r="G103" i="6"/>
  <c r="K102" i="6"/>
  <c r="J102" i="6"/>
  <c r="I102" i="6"/>
  <c r="H102" i="6"/>
  <c r="C103" i="6" l="1"/>
  <c r="G104" i="6"/>
  <c r="B104" i="6"/>
  <c r="K103" i="6"/>
  <c r="J103" i="6"/>
  <c r="I103" i="6"/>
  <c r="H103" i="6"/>
  <c r="C104" i="6" l="1"/>
  <c r="H104" i="6"/>
  <c r="G105" i="6"/>
  <c r="B105" i="6"/>
  <c r="K104" i="6"/>
  <c r="J104" i="6"/>
  <c r="I104" i="6"/>
  <c r="C105" i="6" l="1"/>
  <c r="B106" i="6" s="1"/>
  <c r="I105" i="6"/>
  <c r="H105" i="6"/>
  <c r="G106" i="6"/>
  <c r="J105" i="6"/>
  <c r="K105" i="6"/>
  <c r="C106" i="6" l="1"/>
  <c r="J106" i="6"/>
  <c r="K106" i="6"/>
  <c r="I106" i="6"/>
  <c r="H106" i="6"/>
  <c r="G107" i="6"/>
  <c r="B107" i="6"/>
  <c r="C107" i="6" l="1"/>
  <c r="J107" i="6"/>
  <c r="B108" i="6"/>
  <c r="K107" i="6"/>
  <c r="I107" i="6"/>
  <c r="H107" i="6"/>
  <c r="G108" i="6"/>
  <c r="C108" i="6" l="1"/>
  <c r="J108" i="6"/>
  <c r="G109" i="6"/>
  <c r="B109" i="6"/>
  <c r="K108" i="6"/>
  <c r="I108" i="6"/>
  <c r="H108" i="6"/>
  <c r="C109" i="6" l="1"/>
  <c r="B110" i="6" s="1"/>
  <c r="J109" i="6"/>
  <c r="H109" i="6"/>
  <c r="G110" i="6"/>
  <c r="K109" i="6"/>
  <c r="I109" i="6"/>
  <c r="C110" i="6" l="1"/>
  <c r="J110" i="6"/>
  <c r="K110" i="6"/>
  <c r="I110" i="6"/>
  <c r="H110" i="6"/>
  <c r="G111" i="6"/>
  <c r="B111" i="6"/>
  <c r="C111" i="6" l="1"/>
  <c r="B112" i="6" s="1"/>
  <c r="J111" i="6"/>
  <c r="K111" i="6"/>
  <c r="I111" i="6"/>
  <c r="H111" i="6"/>
  <c r="G112" i="6"/>
  <c r="C112" i="6" l="1"/>
  <c r="J112" i="6"/>
  <c r="G113" i="6"/>
  <c r="B113" i="6"/>
  <c r="K112" i="6"/>
  <c r="I112" i="6"/>
  <c r="H112" i="6"/>
  <c r="C113" i="6" l="1"/>
  <c r="J113" i="6"/>
  <c r="H113" i="6"/>
  <c r="G114" i="6"/>
  <c r="B114" i="6"/>
  <c r="K113" i="6"/>
  <c r="I113" i="6"/>
  <c r="C114" i="6" l="1"/>
  <c r="J114" i="6"/>
  <c r="K114" i="6"/>
  <c r="I114" i="6"/>
  <c r="H114" i="6"/>
  <c r="G115" i="6"/>
  <c r="B115" i="6"/>
  <c r="C115" i="6" l="1"/>
  <c r="B116" i="6" s="1"/>
  <c r="J115" i="6"/>
  <c r="K115" i="6"/>
  <c r="I115" i="6"/>
  <c r="H115" i="6"/>
  <c r="G116" i="6"/>
  <c r="C116" i="6" l="1"/>
  <c r="J116" i="6"/>
  <c r="G117" i="6"/>
  <c r="B117" i="6"/>
  <c r="K116" i="6"/>
  <c r="I116" i="6"/>
  <c r="H116" i="6"/>
  <c r="C117" i="6" l="1"/>
  <c r="J117" i="6"/>
  <c r="H117" i="6"/>
  <c r="G118" i="6"/>
  <c r="B118" i="6"/>
  <c r="K117" i="6"/>
  <c r="I117" i="6"/>
  <c r="C118" i="6" l="1"/>
  <c r="J118" i="6"/>
  <c r="K118" i="6"/>
  <c r="I118" i="6"/>
  <c r="H118" i="6"/>
  <c r="G119" i="6"/>
  <c r="B119" i="6"/>
  <c r="C119" i="6" l="1"/>
  <c r="J119" i="6"/>
  <c r="B120" i="6"/>
  <c r="K119" i="6"/>
  <c r="I119" i="6"/>
  <c r="H119" i="6"/>
  <c r="G120" i="6"/>
  <c r="C120" i="6" l="1"/>
  <c r="B121" i="6" s="1"/>
  <c r="J120" i="6"/>
  <c r="G121" i="6"/>
  <c r="K120" i="6"/>
  <c r="I120" i="6"/>
  <c r="H120" i="6"/>
  <c r="C121" i="6" l="1"/>
  <c r="J121" i="6"/>
  <c r="H121" i="6"/>
  <c r="G122" i="6"/>
  <c r="B122" i="6"/>
  <c r="K121" i="6"/>
  <c r="I121" i="6"/>
  <c r="C122" i="6" l="1"/>
  <c r="J122" i="6"/>
  <c r="K122" i="6"/>
  <c r="I122" i="6"/>
  <c r="H122" i="6"/>
  <c r="G123" i="6"/>
  <c r="B123" i="6"/>
  <c r="C123" i="6" l="1"/>
  <c r="J123" i="6"/>
  <c r="B124" i="6"/>
  <c r="K123" i="6"/>
  <c r="I123" i="6"/>
  <c r="H123" i="6"/>
  <c r="G124" i="6"/>
  <c r="C124" i="6" l="1"/>
  <c r="J124" i="6"/>
  <c r="G125" i="6"/>
  <c r="B125" i="6"/>
  <c r="K124" i="6"/>
  <c r="I124" i="6"/>
  <c r="H124" i="6"/>
  <c r="C125" i="6" l="1"/>
  <c r="J125" i="6"/>
  <c r="H125" i="6"/>
  <c r="G126" i="6"/>
  <c r="B126" i="6"/>
  <c r="K125" i="6"/>
  <c r="I125" i="6"/>
  <c r="C126" i="6" l="1"/>
  <c r="J126" i="6"/>
  <c r="K126" i="6"/>
  <c r="I126" i="6"/>
  <c r="H126" i="6"/>
  <c r="G127" i="6"/>
  <c r="B127" i="6"/>
  <c r="C127" i="6" l="1"/>
  <c r="B128" i="6" s="1"/>
  <c r="J127" i="6"/>
  <c r="K127" i="6"/>
  <c r="I127" i="6"/>
  <c r="H127" i="6"/>
  <c r="G128" i="6"/>
  <c r="C128" i="6" l="1"/>
  <c r="J128" i="6"/>
  <c r="G129" i="6"/>
  <c r="B129" i="6"/>
  <c r="K128" i="6"/>
  <c r="I128" i="6"/>
  <c r="H128" i="6"/>
  <c r="C129" i="6" l="1"/>
  <c r="J129" i="6"/>
  <c r="H129" i="6"/>
  <c r="G130" i="6"/>
  <c r="B130" i="6"/>
  <c r="K129" i="6"/>
  <c r="I129" i="6"/>
  <c r="C130" i="6" l="1"/>
  <c r="J130" i="6"/>
  <c r="K130" i="6"/>
  <c r="I130" i="6"/>
  <c r="H130" i="6"/>
  <c r="G131" i="6"/>
  <c r="B131" i="6"/>
  <c r="C131" i="6" l="1"/>
  <c r="J131" i="6"/>
  <c r="B132" i="6"/>
  <c r="K131" i="6"/>
  <c r="I131" i="6"/>
  <c r="H131" i="6"/>
  <c r="G132" i="6"/>
  <c r="C132" i="6" l="1"/>
  <c r="B133" i="6" s="1"/>
  <c r="J132" i="6"/>
  <c r="G133" i="6"/>
  <c r="K132" i="6"/>
  <c r="I132" i="6"/>
  <c r="H132" i="6"/>
  <c r="C133" i="6" l="1"/>
  <c r="J133" i="6"/>
  <c r="H133" i="6"/>
  <c r="G134" i="6"/>
  <c r="B134" i="6"/>
  <c r="K133" i="6"/>
  <c r="I133" i="6"/>
  <c r="C134" i="6" l="1"/>
  <c r="J134" i="6"/>
  <c r="K134" i="6"/>
  <c r="I134" i="6"/>
  <c r="H134" i="6"/>
  <c r="G135" i="6"/>
  <c r="B135" i="6"/>
  <c r="C135" i="6" l="1"/>
  <c r="J135" i="6"/>
  <c r="B136" i="6"/>
  <c r="K135" i="6"/>
  <c r="I135" i="6"/>
  <c r="H135" i="6"/>
  <c r="G136" i="6"/>
  <c r="C136" i="6" l="1"/>
  <c r="J136" i="6"/>
  <c r="G137" i="6"/>
  <c r="B137" i="6"/>
  <c r="K136" i="6"/>
  <c r="I136" i="6"/>
  <c r="H136" i="6"/>
  <c r="C137" i="6" l="1"/>
  <c r="J137" i="6"/>
  <c r="H137" i="6"/>
  <c r="G138" i="6"/>
  <c r="B138" i="6"/>
  <c r="K137" i="6"/>
  <c r="I137" i="6"/>
  <c r="C138" i="6" l="1"/>
  <c r="J138" i="6"/>
  <c r="K138" i="6"/>
  <c r="I138" i="6"/>
  <c r="H138" i="6"/>
  <c r="G139" i="6"/>
  <c r="B139" i="6"/>
  <c r="C139" i="6" l="1"/>
  <c r="J139" i="6"/>
  <c r="B140" i="6"/>
  <c r="K139" i="6"/>
  <c r="I139" i="6"/>
  <c r="H139" i="6"/>
  <c r="G140" i="6"/>
  <c r="C140" i="6" l="1"/>
  <c r="B141" i="6" s="1"/>
  <c r="J140" i="6"/>
  <c r="G141" i="6"/>
  <c r="K140" i="6"/>
  <c r="I140" i="6"/>
  <c r="H140" i="6"/>
  <c r="C141" i="6" l="1"/>
  <c r="J141" i="6"/>
  <c r="H141" i="6"/>
  <c r="G142" i="6"/>
  <c r="B142" i="6"/>
  <c r="K141" i="6"/>
  <c r="I141" i="6"/>
  <c r="C142" i="6" l="1"/>
  <c r="J142" i="6"/>
  <c r="K142" i="6"/>
  <c r="I142" i="6"/>
  <c r="H142" i="6"/>
  <c r="G143" i="6"/>
  <c r="B143" i="6"/>
  <c r="G144" i="6" l="1"/>
  <c r="C143" i="6"/>
  <c r="B144" i="6" s="1"/>
  <c r="K143" i="6"/>
  <c r="J143" i="6"/>
  <c r="I143" i="6"/>
  <c r="H143" i="6"/>
  <c r="G145" i="6" l="1"/>
  <c r="C144" i="6"/>
  <c r="B145" i="6"/>
  <c r="K144" i="6"/>
  <c r="J144" i="6"/>
  <c r="H144" i="6"/>
  <c r="I144" i="6"/>
  <c r="G146" i="6" l="1"/>
  <c r="C145" i="6"/>
  <c r="B146" i="6"/>
  <c r="K145" i="6"/>
  <c r="J145" i="6"/>
  <c r="I145" i="6"/>
  <c r="H145" i="6"/>
  <c r="G147" i="6" l="1"/>
  <c r="C146" i="6"/>
  <c r="B147" i="6"/>
  <c r="K146" i="6"/>
  <c r="J146" i="6"/>
  <c r="I146" i="6"/>
  <c r="H146" i="6"/>
  <c r="G148" i="6" l="1"/>
  <c r="C147" i="6"/>
  <c r="B148" i="6" s="1"/>
  <c r="K147" i="6"/>
  <c r="J147" i="6"/>
  <c r="I147" i="6"/>
  <c r="H147" i="6"/>
  <c r="G149" i="6" l="1"/>
  <c r="C148" i="6"/>
  <c r="B149" i="6" s="1"/>
  <c r="K148" i="6"/>
  <c r="J148" i="6"/>
  <c r="I148" i="6"/>
  <c r="H148" i="6"/>
  <c r="G150" i="6" l="1"/>
  <c r="C149" i="6"/>
  <c r="B150" i="6"/>
  <c r="K149" i="6"/>
  <c r="J149" i="6"/>
  <c r="I149" i="6"/>
  <c r="H149" i="6"/>
  <c r="G151" i="6" l="1"/>
  <c r="C150" i="6"/>
  <c r="B151" i="6"/>
  <c r="K150" i="6"/>
  <c r="J150" i="6"/>
  <c r="I150" i="6"/>
  <c r="H150" i="6"/>
  <c r="G152" i="6" l="1"/>
  <c r="C151" i="6"/>
  <c r="B152" i="6"/>
  <c r="K151" i="6"/>
  <c r="J151" i="6"/>
  <c r="I151" i="6"/>
  <c r="H151" i="6"/>
  <c r="G153" i="6" l="1"/>
  <c r="C152" i="6"/>
  <c r="B153" i="6" s="1"/>
  <c r="K152" i="6"/>
  <c r="J152" i="6"/>
  <c r="H152" i="6"/>
  <c r="I152" i="6"/>
  <c r="G154" i="6" l="1"/>
  <c r="C153" i="6"/>
  <c r="B154" i="6"/>
  <c r="K153" i="6"/>
  <c r="J153" i="6"/>
  <c r="I153" i="6"/>
  <c r="H153" i="6"/>
  <c r="G155" i="6" l="1"/>
  <c r="C154" i="6"/>
  <c r="B155" i="6" s="1"/>
  <c r="K154" i="6"/>
  <c r="J154" i="6"/>
  <c r="I154" i="6"/>
  <c r="H154" i="6"/>
  <c r="G156" i="6" l="1"/>
  <c r="C155" i="6"/>
  <c r="B156" i="6"/>
  <c r="K155" i="6"/>
  <c r="J155" i="6"/>
  <c r="I155" i="6"/>
  <c r="H155" i="6"/>
  <c r="G157" i="6" l="1"/>
  <c r="C156" i="6"/>
  <c r="B157" i="6"/>
  <c r="K156" i="6"/>
  <c r="J156" i="6"/>
  <c r="I156" i="6"/>
  <c r="H156" i="6"/>
  <c r="G158" i="6" l="1"/>
  <c r="C157" i="6"/>
  <c r="B158" i="6"/>
  <c r="K157" i="6"/>
  <c r="J157" i="6"/>
  <c r="I157" i="6"/>
  <c r="H157" i="6"/>
  <c r="G159" i="6" l="1"/>
  <c r="C158" i="6"/>
  <c r="B159" i="6"/>
  <c r="K158" i="6"/>
  <c r="J158" i="6"/>
  <c r="I158" i="6"/>
  <c r="H158" i="6"/>
  <c r="G160" i="6" l="1"/>
  <c r="C159" i="6"/>
  <c r="B160" i="6"/>
  <c r="K159" i="6"/>
  <c r="J159" i="6"/>
  <c r="I159" i="6"/>
  <c r="H159" i="6"/>
  <c r="G161" i="6" l="1"/>
  <c r="C160" i="6"/>
  <c r="B161" i="6"/>
  <c r="K160" i="6"/>
  <c r="J160" i="6"/>
  <c r="H160" i="6"/>
  <c r="I160" i="6"/>
  <c r="G162" i="6" l="1"/>
  <c r="C161" i="6"/>
  <c r="B162" i="6" s="1"/>
  <c r="K161" i="6"/>
  <c r="J161" i="6"/>
  <c r="I161" i="6"/>
  <c r="H161" i="6"/>
  <c r="G163" i="6" l="1"/>
  <c r="C162" i="6"/>
  <c r="B163" i="6"/>
  <c r="K162" i="6"/>
  <c r="J162" i="6"/>
  <c r="I162" i="6"/>
  <c r="H162" i="6"/>
  <c r="G164" i="6" l="1"/>
  <c r="C163" i="6"/>
  <c r="B164" i="6"/>
  <c r="K163" i="6"/>
  <c r="J163" i="6"/>
  <c r="I163" i="6"/>
  <c r="H163" i="6"/>
  <c r="G165" i="6" l="1"/>
  <c r="C164" i="6"/>
  <c r="B165" i="6"/>
  <c r="K164" i="6"/>
  <c r="J164" i="6"/>
  <c r="I164" i="6"/>
  <c r="H164" i="6"/>
  <c r="G166" i="6" l="1"/>
  <c r="C165" i="6"/>
  <c r="B166" i="6"/>
  <c r="K165" i="6"/>
  <c r="J165" i="6"/>
  <c r="I165" i="6"/>
  <c r="H165" i="6"/>
  <c r="G167" i="6" l="1"/>
  <c r="C166" i="6"/>
  <c r="B167" i="6"/>
  <c r="K166" i="6"/>
  <c r="J166" i="6"/>
  <c r="I166" i="6"/>
  <c r="H166" i="6"/>
  <c r="G168" i="6" l="1"/>
  <c r="C167" i="6"/>
  <c r="B168" i="6"/>
  <c r="K167" i="6"/>
  <c r="J167" i="6"/>
  <c r="I167" i="6"/>
  <c r="H167" i="6"/>
  <c r="G169" i="6" l="1"/>
  <c r="C168" i="6"/>
  <c r="B169" i="6" s="1"/>
  <c r="K168" i="6"/>
  <c r="J168" i="6"/>
  <c r="H168" i="6"/>
  <c r="I168" i="6"/>
  <c r="G170" i="6" l="1"/>
  <c r="C169" i="6"/>
  <c r="B170" i="6" s="1"/>
  <c r="K169" i="6"/>
  <c r="J169" i="6"/>
  <c r="I169" i="6"/>
  <c r="H169" i="6"/>
  <c r="G171" i="6" l="1"/>
  <c r="C170" i="6"/>
  <c r="B171" i="6"/>
  <c r="K170" i="6"/>
  <c r="J170" i="6"/>
  <c r="I170" i="6"/>
  <c r="H170" i="6"/>
  <c r="G172" i="6" l="1"/>
  <c r="C171" i="6"/>
  <c r="B172" i="6"/>
  <c r="K171" i="6"/>
  <c r="J171" i="6"/>
  <c r="I171" i="6"/>
  <c r="H171" i="6"/>
  <c r="G173" i="6" l="1"/>
  <c r="C172" i="6"/>
  <c r="B173" i="6"/>
  <c r="K172" i="6"/>
  <c r="J172" i="6"/>
  <c r="I172" i="6"/>
  <c r="H172" i="6"/>
  <c r="G174" i="6" l="1"/>
  <c r="C173" i="6"/>
  <c r="B174" i="6"/>
  <c r="K173" i="6"/>
  <c r="J173" i="6"/>
  <c r="I173" i="6"/>
  <c r="H173" i="6"/>
  <c r="G175" i="6" l="1"/>
  <c r="C174" i="6"/>
  <c r="B175" i="6"/>
  <c r="K174" i="6"/>
  <c r="J174" i="6"/>
  <c r="I174" i="6"/>
  <c r="H174" i="6"/>
  <c r="G176" i="6" l="1"/>
  <c r="C175" i="6"/>
  <c r="B176" i="6"/>
  <c r="K175" i="6"/>
  <c r="J175" i="6"/>
  <c r="I175" i="6"/>
  <c r="H175" i="6"/>
  <c r="G177" i="6" l="1"/>
  <c r="C176" i="6"/>
  <c r="B177" i="6"/>
  <c r="K176" i="6"/>
  <c r="J176" i="6"/>
  <c r="H176" i="6"/>
  <c r="I176" i="6"/>
  <c r="G178" i="6" l="1"/>
  <c r="C177" i="6"/>
  <c r="B178" i="6"/>
  <c r="K177" i="6"/>
  <c r="J177" i="6"/>
  <c r="I177" i="6"/>
  <c r="H177" i="6"/>
  <c r="G179" i="6" l="1"/>
  <c r="C178" i="6"/>
  <c r="B179" i="6" s="1"/>
  <c r="K178" i="6"/>
  <c r="J178" i="6"/>
  <c r="I178" i="6"/>
  <c r="H178" i="6"/>
  <c r="G180" i="6" l="1"/>
  <c r="C179" i="6"/>
  <c r="B180" i="6"/>
  <c r="K179" i="6"/>
  <c r="J179" i="6"/>
  <c r="I179" i="6"/>
  <c r="H179" i="6"/>
  <c r="G181" i="6" l="1"/>
  <c r="C180" i="6"/>
  <c r="B181" i="6"/>
  <c r="K180" i="6"/>
  <c r="J180" i="6"/>
  <c r="I180" i="6"/>
  <c r="H180" i="6"/>
  <c r="G182" i="6" l="1"/>
  <c r="C181" i="6"/>
  <c r="B182" i="6"/>
  <c r="K181" i="6"/>
  <c r="J181" i="6"/>
  <c r="I181" i="6"/>
  <c r="H181" i="6"/>
  <c r="G183" i="6" l="1"/>
  <c r="C182" i="6"/>
  <c r="B183" i="6"/>
  <c r="K182" i="6"/>
  <c r="J182" i="6"/>
  <c r="I182" i="6"/>
  <c r="H182" i="6"/>
  <c r="G184" i="6" l="1"/>
  <c r="C183" i="6"/>
  <c r="B184" i="6"/>
  <c r="K183" i="6"/>
  <c r="J183" i="6"/>
  <c r="I183" i="6"/>
  <c r="H183" i="6"/>
  <c r="G185" i="6" l="1"/>
  <c r="C184" i="6"/>
  <c r="B185" i="6"/>
  <c r="K184" i="6"/>
  <c r="J184" i="6"/>
  <c r="H184" i="6"/>
  <c r="I184" i="6"/>
  <c r="G186" i="6" l="1"/>
  <c r="C185" i="6"/>
  <c r="B186" i="6"/>
  <c r="K185" i="6"/>
  <c r="J185" i="6"/>
  <c r="I185" i="6"/>
  <c r="H185" i="6"/>
  <c r="G187" i="6" l="1"/>
  <c r="C186" i="6"/>
  <c r="B187" i="6" s="1"/>
  <c r="K186" i="6"/>
  <c r="J186" i="6"/>
  <c r="I186" i="6"/>
  <c r="H186" i="6"/>
  <c r="G188" i="6" l="1"/>
  <c r="C187" i="6"/>
  <c r="B188" i="6"/>
  <c r="K187" i="6"/>
  <c r="J187" i="6"/>
  <c r="I187" i="6"/>
  <c r="H187" i="6"/>
  <c r="G189" i="6" l="1"/>
  <c r="K188" i="6"/>
  <c r="C188" i="6"/>
  <c r="J188" i="6"/>
  <c r="B189" i="6"/>
  <c r="I188" i="6"/>
  <c r="H188" i="6"/>
  <c r="G190" i="6" l="1"/>
  <c r="K189" i="6"/>
  <c r="I189" i="6"/>
  <c r="H189" i="6"/>
  <c r="C189" i="6"/>
  <c r="B190" i="6" s="1"/>
  <c r="J189" i="6"/>
  <c r="G191" i="6" l="1"/>
  <c r="K190" i="6"/>
  <c r="J190" i="6"/>
  <c r="I190" i="6"/>
  <c r="C190" i="6"/>
  <c r="B191" i="6" s="1"/>
  <c r="H190" i="6"/>
  <c r="G192" i="6" l="1"/>
  <c r="K191" i="6"/>
  <c r="I191" i="6"/>
  <c r="H191" i="6"/>
  <c r="J191" i="6"/>
  <c r="C191" i="6"/>
  <c r="B192" i="6" s="1"/>
  <c r="G193" i="6" l="1"/>
  <c r="K192" i="6"/>
  <c r="C192" i="6"/>
  <c r="J192" i="6"/>
  <c r="B193" i="6"/>
  <c r="I192" i="6"/>
  <c r="H192" i="6"/>
  <c r="G194" i="6" l="1"/>
  <c r="K193" i="6"/>
  <c r="I193" i="6"/>
  <c r="H193" i="6"/>
  <c r="C193" i="6"/>
  <c r="B194" i="6" s="1"/>
  <c r="J193" i="6"/>
  <c r="G195" i="6" l="1"/>
  <c r="K194" i="6"/>
  <c r="J194" i="6"/>
  <c r="I194" i="6"/>
  <c r="C194" i="6"/>
  <c r="B195" i="6"/>
  <c r="H194" i="6"/>
  <c r="G196" i="6" l="1"/>
  <c r="K195" i="6"/>
  <c r="I195" i="6"/>
  <c r="H195" i="6"/>
  <c r="J195" i="6"/>
  <c r="C195" i="6"/>
  <c r="B196" i="6" s="1"/>
  <c r="G197" i="6" l="1"/>
  <c r="K196" i="6"/>
  <c r="C196" i="6"/>
  <c r="B197" i="6" s="1"/>
  <c r="J196" i="6"/>
  <c r="I196" i="6"/>
  <c r="H196" i="6"/>
  <c r="G198" i="6" l="1"/>
  <c r="K197" i="6"/>
  <c r="J197" i="6"/>
  <c r="I197" i="6"/>
  <c r="H197" i="6"/>
  <c r="C197" i="6"/>
  <c r="B198" i="6" s="1"/>
  <c r="G199" i="6" l="1"/>
  <c r="K198" i="6"/>
  <c r="J198" i="6"/>
  <c r="I198" i="6"/>
  <c r="C198" i="6"/>
  <c r="B199" i="6" s="1"/>
  <c r="H198" i="6"/>
  <c r="G200" i="6" l="1"/>
  <c r="K199" i="6"/>
  <c r="I199" i="6"/>
  <c r="H199" i="6"/>
  <c r="J199" i="6"/>
  <c r="C199" i="6"/>
  <c r="B200" i="6" s="1"/>
  <c r="G201" i="6" l="1"/>
  <c r="K200" i="6"/>
  <c r="H200" i="6"/>
  <c r="C200" i="6"/>
  <c r="J200" i="6"/>
  <c r="B201" i="6"/>
  <c r="I200" i="6"/>
  <c r="G202" i="6" l="1"/>
  <c r="K201" i="6"/>
  <c r="J201" i="6"/>
  <c r="I201" i="6"/>
  <c r="H201" i="6"/>
  <c r="C201" i="6"/>
  <c r="B202" i="6"/>
  <c r="G203" i="6" l="1"/>
  <c r="K202" i="6"/>
  <c r="J202" i="6"/>
  <c r="I202" i="6"/>
  <c r="C202" i="6"/>
  <c r="B203" i="6" s="1"/>
  <c r="H202" i="6"/>
  <c r="G204" i="6" l="1"/>
  <c r="K203" i="6"/>
  <c r="I203" i="6"/>
  <c r="H203" i="6"/>
  <c r="J203" i="6"/>
  <c r="C203" i="6"/>
  <c r="B204" i="6" s="1"/>
  <c r="G205" i="6" l="1"/>
  <c r="K204" i="6"/>
  <c r="H204" i="6"/>
  <c r="C204" i="6"/>
  <c r="J204" i="6"/>
  <c r="B205" i="6"/>
  <c r="I204" i="6"/>
  <c r="H205" i="6" l="1"/>
  <c r="C205" i="6"/>
  <c r="B206" i="6" s="1"/>
  <c r="G206" i="6"/>
  <c r="C206" i="6" l="1"/>
  <c r="B207" i="6" s="1"/>
  <c r="G207" i="6"/>
  <c r="H206" i="6"/>
  <c r="H207" i="6" l="1"/>
  <c r="G208" i="6"/>
  <c r="C207" i="6"/>
  <c r="B208" i="6" s="1"/>
  <c r="H208" i="6" l="1"/>
  <c r="G209" i="6"/>
  <c r="C208" i="6"/>
  <c r="B209" i="6"/>
  <c r="G210" i="6" l="1"/>
  <c r="H209" i="6"/>
  <c r="C209" i="6"/>
  <c r="B210" i="6" s="1"/>
  <c r="C210" i="6" l="1"/>
  <c r="B211" i="6"/>
  <c r="G211" i="6"/>
  <c r="H210" i="6"/>
  <c r="G212" i="6" l="1"/>
  <c r="H211" i="6"/>
  <c r="C211" i="6"/>
  <c r="B212" i="6" s="1"/>
  <c r="G213" i="6" l="1"/>
  <c r="H212" i="6"/>
  <c r="C212" i="6"/>
  <c r="B213" i="6"/>
  <c r="C213" i="6" l="1"/>
  <c r="G214" i="6"/>
  <c r="B214" i="6"/>
  <c r="H213" i="6"/>
  <c r="G215" i="6" l="1"/>
  <c r="C214" i="6"/>
  <c r="B215" i="6" s="1"/>
  <c r="H214" i="6"/>
  <c r="C215" i="6" l="1"/>
  <c r="G216" i="6"/>
  <c r="H215" i="6"/>
  <c r="B216" i="6"/>
  <c r="H216" i="6" l="1"/>
  <c r="G217" i="6"/>
  <c r="C216" i="6"/>
  <c r="B217" i="6" s="1"/>
  <c r="G218" i="6" l="1"/>
  <c r="H217" i="6"/>
  <c r="C217" i="6"/>
  <c r="B218" i="6" s="1"/>
  <c r="H218" i="6" l="1"/>
  <c r="C218" i="6"/>
  <c r="B219" i="6"/>
  <c r="G219" i="6"/>
  <c r="H219" i="6" l="1"/>
  <c r="C219" i="6"/>
  <c r="B220" i="6" s="1"/>
  <c r="G220" i="6"/>
  <c r="C220" i="6" l="1"/>
  <c r="G221" i="6"/>
  <c r="H220" i="6"/>
  <c r="B221" i="6"/>
  <c r="H221" i="6" l="1"/>
  <c r="C221" i="6"/>
  <c r="G222" i="6"/>
  <c r="B222" i="6"/>
  <c r="G223" i="6" l="1"/>
  <c r="C222" i="6"/>
  <c r="B223" i="6" s="1"/>
  <c r="H222" i="6"/>
  <c r="C223" i="6" l="1"/>
  <c r="G224" i="6"/>
  <c r="B224" i="6"/>
  <c r="H223" i="6"/>
  <c r="H224" i="6" l="1"/>
  <c r="G225" i="6"/>
  <c r="C224" i="6"/>
  <c r="B225" i="6" s="1"/>
  <c r="G226" i="6" l="1"/>
  <c r="H225" i="6"/>
  <c r="C225" i="6"/>
  <c r="B226" i="6" s="1"/>
  <c r="H226" i="6" l="1"/>
  <c r="C226" i="6"/>
  <c r="B227" i="6"/>
  <c r="G227" i="6"/>
  <c r="H227" i="6" l="1"/>
  <c r="G228" i="6"/>
  <c r="C227" i="6"/>
  <c r="B228" i="6" s="1"/>
  <c r="C228" i="6" l="1"/>
  <c r="B229" i="6" s="1"/>
  <c r="G229" i="6"/>
  <c r="H228" i="6"/>
  <c r="H229" i="6" l="1"/>
  <c r="C229" i="6"/>
  <c r="G230" i="6"/>
  <c r="B230" i="6"/>
  <c r="G231" i="6" l="1"/>
  <c r="C230" i="6"/>
  <c r="B231" i="6" s="1"/>
  <c r="H230" i="6"/>
  <c r="C231" i="6" l="1"/>
  <c r="G232" i="6"/>
  <c r="B232" i="6"/>
  <c r="H231" i="6"/>
  <c r="H232" i="6" l="1"/>
  <c r="G233" i="6"/>
  <c r="C232" i="6"/>
  <c r="B233" i="6" s="1"/>
  <c r="G234" i="6" l="1"/>
  <c r="H233" i="6"/>
  <c r="C233" i="6"/>
  <c r="B234" i="6" s="1"/>
  <c r="H234" i="6" l="1"/>
  <c r="C234" i="6"/>
  <c r="B235" i="6"/>
  <c r="G235" i="6"/>
  <c r="H235" i="6" l="1"/>
  <c r="G236" i="6"/>
  <c r="C235" i="6"/>
  <c r="B236" i="6" s="1"/>
  <c r="C236" i="6" l="1"/>
  <c r="G237" i="6"/>
  <c r="H236" i="6"/>
  <c r="B237" i="6"/>
  <c r="H237" i="6" l="1"/>
  <c r="C237" i="6"/>
  <c r="G238" i="6"/>
  <c r="B238" i="6"/>
  <c r="G239" i="6" l="1"/>
  <c r="C238" i="6"/>
  <c r="B239" i="6" s="1"/>
  <c r="H238" i="6"/>
  <c r="C239" i="6" l="1"/>
  <c r="B240" i="6" s="1"/>
  <c r="G240" i="6"/>
  <c r="H239" i="6"/>
  <c r="H240" i="6" l="1"/>
  <c r="G241" i="6"/>
  <c r="C240" i="6"/>
  <c r="B241" i="6" s="1"/>
  <c r="G242" i="6" l="1"/>
  <c r="C241" i="6"/>
  <c r="B242" i="6" s="1"/>
  <c r="H241" i="6"/>
  <c r="H242" i="6" l="1"/>
  <c r="C242" i="6"/>
  <c r="B243" i="6"/>
  <c r="G243" i="6"/>
  <c r="H243" i="6" l="1"/>
  <c r="G244" i="6"/>
  <c r="C243" i="6"/>
  <c r="B244" i="6" s="1"/>
  <c r="C244" i="6" l="1"/>
  <c r="G245" i="6"/>
  <c r="H244" i="6"/>
  <c r="B245" i="6"/>
  <c r="H245" i="6" l="1"/>
  <c r="C245" i="6"/>
  <c r="G246" i="6"/>
  <c r="B246" i="6"/>
  <c r="G247" i="6" l="1"/>
  <c r="C246" i="6"/>
  <c r="B247" i="6" s="1"/>
  <c r="H246" i="6"/>
  <c r="C247" i="6" l="1"/>
  <c r="G248" i="6"/>
  <c r="B248" i="6"/>
  <c r="H247" i="6"/>
  <c r="H248" i="6" l="1"/>
  <c r="G249" i="6"/>
  <c r="C248" i="6"/>
  <c r="B249" i="6" s="1"/>
  <c r="G250" i="6" l="1"/>
  <c r="H249" i="6"/>
  <c r="C249" i="6"/>
  <c r="B250" i="6" s="1"/>
  <c r="H250" i="6" l="1"/>
  <c r="C250" i="6"/>
  <c r="B251" i="6" s="1"/>
  <c r="G251" i="6"/>
  <c r="H251" i="6" l="1"/>
  <c r="G252" i="6"/>
  <c r="C251" i="6"/>
  <c r="B252" i="6" s="1"/>
  <c r="C252" i="6" l="1"/>
  <c r="G253" i="6"/>
  <c r="H252" i="6"/>
  <c r="B253" i="6"/>
  <c r="H253" i="6" l="1"/>
  <c r="C253" i="6"/>
  <c r="B254" i="6"/>
  <c r="G254" i="6"/>
  <c r="C254" i="6" l="1"/>
  <c r="B255" i="6" s="1"/>
  <c r="H254" i="6"/>
  <c r="C255" i="6" l="1"/>
  <c r="B256" i="6" s="1"/>
  <c r="C256" i="6" l="1"/>
  <c r="B257" i="6"/>
  <c r="C257" i="6" l="1"/>
  <c r="B258" i="6"/>
  <c r="C258" i="6" l="1"/>
  <c r="B259" i="6" s="1"/>
  <c r="C259" i="6" l="1"/>
  <c r="B260" i="6" s="1"/>
  <c r="C260" i="6" l="1"/>
  <c r="B261" i="6"/>
  <c r="C261" i="6" l="1"/>
  <c r="B262" i="6" s="1"/>
  <c r="C262" i="6" l="1"/>
  <c r="B263" i="6" s="1"/>
  <c r="C263" i="6" l="1"/>
  <c r="B264" i="6" s="1"/>
  <c r="C264" i="6" l="1"/>
  <c r="B265" i="6"/>
  <c r="C265" i="6" l="1"/>
  <c r="B266" i="6"/>
  <c r="C266" i="6" l="1"/>
  <c r="B267" i="6" s="1"/>
  <c r="C267" i="6" l="1"/>
  <c r="B268" i="6" s="1"/>
  <c r="C268" i="6" l="1"/>
  <c r="B269" i="6"/>
  <c r="C269" i="6" l="1"/>
  <c r="B270" i="6"/>
  <c r="C270" i="6" l="1"/>
  <c r="B271" i="6" s="1"/>
  <c r="C271" i="6" l="1"/>
  <c r="B272" i="6" s="1"/>
  <c r="C272" i="6" l="1"/>
  <c r="B273" i="6"/>
  <c r="C273" i="6" l="1"/>
  <c r="B274" i="6"/>
  <c r="C274" i="6" l="1"/>
  <c r="B275" i="6" s="1"/>
  <c r="C275" i="6" l="1"/>
  <c r="B276" i="6" s="1"/>
  <c r="C276" i="6" l="1"/>
  <c r="B277" i="6"/>
  <c r="C277" i="6" l="1"/>
  <c r="B278" i="6"/>
  <c r="C278" i="6" l="1"/>
  <c r="B279" i="6" s="1"/>
  <c r="C279" i="6" l="1"/>
  <c r="B280" i="6" s="1"/>
  <c r="C280" i="6" l="1"/>
  <c r="B281" i="6"/>
  <c r="C281" i="6" l="1"/>
  <c r="B282" i="6"/>
  <c r="C282" i="6" l="1"/>
  <c r="B283" i="6" s="1"/>
  <c r="C283" i="6" l="1"/>
  <c r="B284" i="6" s="1"/>
  <c r="C284" i="6" l="1"/>
  <c r="B285" i="6"/>
  <c r="C285" i="6" l="1"/>
  <c r="B286" i="6"/>
  <c r="C286" i="6" l="1"/>
  <c r="B287" i="6" s="1"/>
  <c r="C287" i="6" l="1"/>
  <c r="B288" i="6" s="1"/>
  <c r="C288" i="6" l="1"/>
  <c r="B289" i="6"/>
  <c r="C289" i="6" l="1"/>
  <c r="B290" i="6"/>
  <c r="C290" i="6" l="1"/>
  <c r="B291" i="6" s="1"/>
  <c r="C291" i="6" l="1"/>
  <c r="B292" i="6" s="1"/>
  <c r="C292" i="6" l="1"/>
  <c r="B293" i="6"/>
  <c r="C293" i="6" l="1"/>
  <c r="B294" i="6"/>
  <c r="C294" i="6" l="1"/>
  <c r="B295" i="6" s="1"/>
  <c r="C295" i="6" l="1"/>
  <c r="B296" i="6" s="1"/>
  <c r="C296" i="6" l="1"/>
  <c r="B297" i="6"/>
  <c r="C297" i="6" l="1"/>
  <c r="B298" i="6"/>
  <c r="C298" i="6" l="1"/>
  <c r="B299" i="6" s="1"/>
  <c r="C299" i="6" l="1"/>
  <c r="B300" i="6" s="1"/>
  <c r="C300" i="6" l="1"/>
  <c r="B301" i="6"/>
  <c r="C301" i="6" l="1"/>
  <c r="B302" i="6"/>
  <c r="C302" i="6" l="1"/>
  <c r="B303" i="6" s="1"/>
  <c r="C303" i="6" l="1"/>
  <c r="B304" i="6" s="1"/>
  <c r="C304" i="6" l="1"/>
  <c r="B305" i="6"/>
  <c r="C305" i="6" l="1"/>
  <c r="B306" i="6"/>
  <c r="C306" i="6" l="1"/>
  <c r="B307" i="6" s="1"/>
  <c r="C307" i="6" l="1"/>
  <c r="B308" i="6" s="1"/>
  <c r="C308" i="6" l="1"/>
  <c r="B309" i="6"/>
  <c r="C309" i="6" l="1"/>
  <c r="B310" i="6"/>
  <c r="C310" i="6" l="1"/>
  <c r="B311" i="6" s="1"/>
  <c r="C311" i="6" l="1"/>
  <c r="B312" i="6" s="1"/>
  <c r="C312" i="6" l="1"/>
  <c r="B313" i="6" s="1"/>
  <c r="C313" i="6" l="1"/>
  <c r="B314" i="6"/>
  <c r="C314" i="6" l="1"/>
  <c r="B315" i="6" s="1"/>
  <c r="C315" i="6" l="1"/>
  <c r="B316" i="6" s="1"/>
  <c r="C316" i="6" l="1"/>
  <c r="B317" i="6" s="1"/>
  <c r="C317" i="6" l="1"/>
  <c r="B318" i="6" s="1"/>
  <c r="C318" i="6" l="1"/>
  <c r="B319" i="6" s="1"/>
  <c r="C319" i="6" l="1"/>
  <c r="B320" i="6" s="1"/>
  <c r="C320" i="6" l="1"/>
  <c r="B321" i="6"/>
  <c r="C321" i="6" l="1"/>
  <c r="B322" i="6"/>
  <c r="C322" i="6" l="1"/>
  <c r="B323" i="6" s="1"/>
  <c r="C323" i="6" l="1"/>
  <c r="B324" i="6" s="1"/>
  <c r="C324" i="6" l="1"/>
  <c r="B325" i="6"/>
  <c r="C325" i="6" l="1"/>
  <c r="B326" i="6"/>
  <c r="C326" i="6" l="1"/>
  <c r="B327" i="6" s="1"/>
  <c r="C327" i="6" l="1"/>
  <c r="B328" i="6" s="1"/>
  <c r="C328" i="6" l="1"/>
  <c r="B329" i="6"/>
  <c r="C329" i="6" l="1"/>
  <c r="B330" i="6" s="1"/>
  <c r="C330" i="6" l="1"/>
  <c r="B331" i="6" s="1"/>
  <c r="C331" i="6" l="1"/>
  <c r="B332" i="6" s="1"/>
  <c r="C332" i="6" l="1"/>
  <c r="B333" i="6"/>
  <c r="C333" i="6" l="1"/>
  <c r="B334" i="6"/>
  <c r="C334" i="6" l="1"/>
  <c r="B335" i="6" s="1"/>
  <c r="C335" i="6" l="1"/>
  <c r="B336" i="6" s="1"/>
  <c r="C336" i="6" l="1"/>
  <c r="B337" i="6"/>
  <c r="C337" i="6" l="1"/>
  <c r="B338" i="6"/>
  <c r="C338" i="6" l="1"/>
  <c r="B339" i="6" s="1"/>
  <c r="C339" i="6" l="1"/>
  <c r="B340" i="6" s="1"/>
  <c r="C340" i="6" l="1"/>
  <c r="B341" i="6"/>
  <c r="C341" i="6" l="1"/>
  <c r="B342" i="6"/>
  <c r="C342" i="6" l="1"/>
  <c r="B343" i="6" s="1"/>
  <c r="C343" i="6" l="1"/>
  <c r="B344" i="6" s="1"/>
  <c r="C344" i="6" l="1"/>
  <c r="B345" i="6"/>
  <c r="C345" i="6" l="1"/>
  <c r="B346" i="6"/>
  <c r="C346" i="6" l="1"/>
  <c r="B347" i="6" s="1"/>
  <c r="C347" i="6" l="1"/>
  <c r="B348" i="6" s="1"/>
  <c r="C348" i="6" l="1"/>
  <c r="B349" i="6"/>
  <c r="C349" i="6" l="1"/>
  <c r="B350" i="6"/>
  <c r="C350" i="6" l="1"/>
  <c r="B351" i="6" s="1"/>
  <c r="C351" i="6" l="1"/>
  <c r="B352" i="6" s="1"/>
  <c r="C352" i="6" l="1"/>
  <c r="B353" i="6"/>
  <c r="C353" i="6" l="1"/>
  <c r="B354" i="6"/>
  <c r="B355" i="6" l="1"/>
  <c r="C354" i="6"/>
  <c r="C355" i="6" l="1"/>
  <c r="B356" i="6" s="1"/>
  <c r="C356" i="6" l="1"/>
  <c r="B357" i="6"/>
  <c r="C357" i="6" l="1"/>
  <c r="B358" i="6"/>
  <c r="C358" i="6" l="1"/>
  <c r="B359" i="6" s="1"/>
  <c r="C359" i="6" l="1"/>
  <c r="B360" i="6" s="1"/>
  <c r="C360" i="6" l="1"/>
  <c r="B361" i="6" s="1"/>
  <c r="C361" i="6" l="1"/>
  <c r="B362" i="6"/>
  <c r="C362" i="6" l="1"/>
  <c r="B363" i="6" s="1"/>
  <c r="C363" i="6" l="1"/>
  <c r="B364" i="6" s="1"/>
  <c r="C364" i="6" l="1"/>
  <c r="B365" i="6"/>
  <c r="C365" i="6" l="1"/>
  <c r="B366" i="6" s="1"/>
  <c r="C366" i="6" l="1"/>
  <c r="B367" i="6" s="1"/>
  <c r="C367" i="6" l="1"/>
  <c r="B368" i="6" s="1"/>
  <c r="C368" i="6" l="1"/>
  <c r="B369" i="6"/>
  <c r="C369" i="6" l="1"/>
  <c r="B370" i="6" s="1"/>
  <c r="C370" i="6" l="1"/>
  <c r="B371" i="6" s="1"/>
  <c r="C371" i="6" l="1"/>
  <c r="B372" i="6" s="1"/>
  <c r="C372" i="6" l="1"/>
  <c r="B373" i="6"/>
  <c r="C373" i="6" l="1"/>
  <c r="B374" i="6"/>
  <c r="C374" i="6" l="1"/>
  <c r="B375" i="6" s="1"/>
  <c r="C375" i="6" l="1"/>
  <c r="B376" i="6" s="1"/>
  <c r="C376" i="6" l="1"/>
  <c r="B377" i="6"/>
  <c r="C377" i="6" l="1"/>
  <c r="B378" i="6"/>
  <c r="C378" i="6" l="1"/>
  <c r="B379" i="6" s="1"/>
  <c r="C379" i="6" l="1"/>
  <c r="B380" i="6" s="1"/>
  <c r="C380" i="6" l="1"/>
  <c r="B381" i="6"/>
  <c r="C381" i="6" l="1"/>
  <c r="B382" i="6"/>
  <c r="C382" i="6" l="1"/>
  <c r="B383" i="6" s="1"/>
  <c r="C383" i="6" l="1"/>
  <c r="B384" i="6" s="1"/>
  <c r="C384" i="6" l="1"/>
  <c r="B385" i="6"/>
  <c r="C385" i="6" l="1"/>
  <c r="B386" i="6" s="1"/>
  <c r="C386" i="6" l="1"/>
  <c r="B387" i="6" s="1"/>
  <c r="C387" i="6" l="1"/>
  <c r="B388" i="6" s="1"/>
  <c r="C388" i="6" l="1"/>
  <c r="B389" i="6"/>
  <c r="C389" i="6" l="1"/>
  <c r="B390" i="6" s="1"/>
  <c r="C390" i="6" l="1"/>
  <c r="B391" i="6" s="1"/>
  <c r="C391" i="6" l="1"/>
  <c r="B392" i="6" s="1"/>
  <c r="C392" i="6" l="1"/>
  <c r="B393" i="6" s="1"/>
  <c r="C393" i="6" l="1"/>
  <c r="B394" i="6" s="1"/>
  <c r="C394" i="6" l="1"/>
  <c r="B395" i="6" s="1"/>
  <c r="C395" i="6" l="1"/>
  <c r="B396" i="6" s="1"/>
  <c r="C396" i="6" l="1"/>
  <c r="B397" i="6"/>
  <c r="C397" i="6" l="1"/>
  <c r="B398" i="6"/>
  <c r="C398" i="6" l="1"/>
  <c r="B399" i="6" s="1"/>
  <c r="C399" i="6" l="1"/>
  <c r="B400" i="6" s="1"/>
  <c r="C400" i="6" l="1"/>
  <c r="B401" i="6"/>
  <c r="C401" i="6" l="1"/>
  <c r="B402" i="6" s="1"/>
  <c r="C402" i="6" l="1"/>
  <c r="B403" i="6" s="1"/>
  <c r="C403" i="6" l="1"/>
  <c r="B404" i="6" s="1"/>
  <c r="C404" i="6" s="1"/>
  <c r="C26" i="5" l="1"/>
  <c r="C25" i="5"/>
  <c r="C24" i="5"/>
  <c r="O8" i="5" l="1"/>
  <c r="O9" i="5" s="1"/>
  <c r="N8" i="5"/>
  <c r="N9" i="5" s="1"/>
  <c r="M8" i="5"/>
  <c r="M9" i="5" s="1"/>
  <c r="P6" i="5"/>
  <c r="P5" i="5"/>
  <c r="P4" i="5"/>
  <c r="G4" i="5"/>
  <c r="E5" i="5" s="1"/>
  <c r="Q4" i="5" l="1"/>
  <c r="O7" i="5"/>
  <c r="N7" i="5"/>
  <c r="M7" i="5"/>
  <c r="P7" i="5"/>
  <c r="F5" i="5"/>
  <c r="M11" i="5"/>
  <c r="O11" i="5"/>
  <c r="D5" i="5"/>
  <c r="P8" i="5"/>
  <c r="H4" i="5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6" i="3"/>
  <c r="G4" i="3"/>
  <c r="C3" i="3" s="1"/>
  <c r="B4" i="3" s="1"/>
  <c r="C4" i="3" s="1"/>
  <c r="G5" i="5" l="1"/>
  <c r="D6" i="5"/>
  <c r="F6" i="5"/>
  <c r="E6" i="5"/>
  <c r="H4" i="3"/>
  <c r="B5" i="3"/>
  <c r="I4" i="3"/>
  <c r="J4" i="3"/>
  <c r="K4" i="3"/>
  <c r="G5" i="3"/>
  <c r="E8" i="5" l="1"/>
  <c r="E7" i="5"/>
  <c r="D25" i="5" s="1"/>
  <c r="E25" i="5" s="1"/>
  <c r="F8" i="5"/>
  <c r="F9" i="5" s="1"/>
  <c r="F7" i="5"/>
  <c r="D26" i="5" s="1"/>
  <c r="E26" i="5" s="1"/>
  <c r="G6" i="5"/>
  <c r="D8" i="5"/>
  <c r="D9" i="5" s="1"/>
  <c r="D7" i="5"/>
  <c r="C5" i="3"/>
  <c r="B6" i="3" s="1"/>
  <c r="J5" i="3"/>
  <c r="G6" i="3"/>
  <c r="I5" i="3"/>
  <c r="K5" i="3"/>
  <c r="H5" i="3"/>
  <c r="G7" i="5" l="1"/>
  <c r="D24" i="5"/>
  <c r="E24" i="5" s="1"/>
  <c r="E27" i="5" s="1"/>
  <c r="M10" i="5"/>
  <c r="E9" i="5"/>
  <c r="E10" i="5" s="1"/>
  <c r="O10" i="5"/>
  <c r="N10" i="5"/>
  <c r="C6" i="3"/>
  <c r="B7" i="3" s="1"/>
  <c r="J6" i="3"/>
  <c r="K6" i="3"/>
  <c r="I6" i="3"/>
  <c r="H6" i="3"/>
  <c r="G7" i="3"/>
  <c r="F11" i="5" l="1"/>
  <c r="F10" i="5"/>
  <c r="D10" i="5"/>
  <c r="D11" i="5"/>
  <c r="H11" i="5" s="1"/>
  <c r="C7" i="3"/>
  <c r="B8" i="3" s="1"/>
  <c r="J7" i="3"/>
  <c r="G8" i="3"/>
  <c r="K7" i="3"/>
  <c r="I7" i="3"/>
  <c r="H7" i="3"/>
  <c r="C8" i="3" l="1"/>
  <c r="B9" i="3" s="1"/>
  <c r="J8" i="3"/>
  <c r="H8" i="3"/>
  <c r="G9" i="3"/>
  <c r="K8" i="3"/>
  <c r="I8" i="3"/>
  <c r="C9" i="3" l="1"/>
  <c r="B10" i="3" s="1"/>
  <c r="J9" i="3"/>
  <c r="K9" i="3"/>
  <c r="H9" i="3"/>
  <c r="I9" i="3"/>
  <c r="G10" i="3"/>
  <c r="C10" i="3" l="1"/>
  <c r="B11" i="3"/>
  <c r="J10" i="3"/>
  <c r="G11" i="3"/>
  <c r="K10" i="3"/>
  <c r="I10" i="3"/>
  <c r="H10" i="3"/>
  <c r="C11" i="3" l="1"/>
  <c r="B12" i="3" s="1"/>
  <c r="J11" i="3"/>
  <c r="I11" i="3"/>
  <c r="H11" i="3"/>
  <c r="G12" i="3"/>
  <c r="K11" i="3"/>
  <c r="C12" i="3" l="1"/>
  <c r="B13" i="3" s="1"/>
  <c r="J12" i="3"/>
  <c r="G13" i="3"/>
  <c r="K12" i="3"/>
  <c r="I12" i="3"/>
  <c r="H12" i="3"/>
  <c r="C13" i="3" l="1"/>
  <c r="B14" i="3" s="1"/>
  <c r="J13" i="3"/>
  <c r="G14" i="3"/>
  <c r="H13" i="3"/>
  <c r="K13" i="3"/>
  <c r="I13" i="3"/>
  <c r="C14" i="3" l="1"/>
  <c r="B15" i="3" s="1"/>
  <c r="J14" i="3"/>
  <c r="K14" i="3"/>
  <c r="I14" i="3"/>
  <c r="H14" i="3"/>
  <c r="G15" i="3"/>
  <c r="C15" i="3" l="1"/>
  <c r="B16" i="3" s="1"/>
  <c r="J15" i="3"/>
  <c r="G16" i="3"/>
  <c r="K15" i="3"/>
  <c r="I15" i="3"/>
  <c r="H15" i="3"/>
  <c r="C16" i="3" l="1"/>
  <c r="B17" i="3"/>
  <c r="J16" i="3"/>
  <c r="H16" i="3"/>
  <c r="G17" i="3"/>
  <c r="K16" i="3"/>
  <c r="I16" i="3"/>
  <c r="C17" i="3" l="1"/>
  <c r="B18" i="3"/>
  <c r="J17" i="3"/>
  <c r="K17" i="3"/>
  <c r="I17" i="3"/>
  <c r="H17" i="3"/>
  <c r="G18" i="3"/>
  <c r="C18" i="3" l="1"/>
  <c r="B19" i="3" s="1"/>
  <c r="J18" i="3"/>
  <c r="G19" i="3"/>
  <c r="K18" i="3"/>
  <c r="H18" i="3"/>
  <c r="I18" i="3"/>
  <c r="C19" i="3" l="1"/>
  <c r="B20" i="3"/>
  <c r="J19" i="3"/>
  <c r="I19" i="3"/>
  <c r="H19" i="3"/>
  <c r="K19" i="3"/>
  <c r="G20" i="3"/>
  <c r="C20" i="3" l="1"/>
  <c r="B21" i="3" s="1"/>
  <c r="J20" i="3"/>
  <c r="G21" i="3"/>
  <c r="K20" i="3"/>
  <c r="I20" i="3"/>
  <c r="H20" i="3"/>
  <c r="C21" i="3" l="1"/>
  <c r="B22" i="3"/>
  <c r="J21" i="3"/>
  <c r="G22" i="3"/>
  <c r="I21" i="3"/>
  <c r="K21" i="3"/>
  <c r="H21" i="3"/>
  <c r="C22" i="3" l="1"/>
  <c r="B23" i="3"/>
  <c r="J22" i="3"/>
  <c r="K22" i="3"/>
  <c r="I22" i="3"/>
  <c r="H22" i="3"/>
  <c r="G23" i="3"/>
  <c r="C23" i="3" l="1"/>
  <c r="B24" i="3" s="1"/>
  <c r="J23" i="3"/>
  <c r="G24" i="3"/>
  <c r="K23" i="3"/>
  <c r="I23" i="3"/>
  <c r="H23" i="3"/>
  <c r="C24" i="3" l="1"/>
  <c r="B25" i="3" s="1"/>
  <c r="J24" i="3"/>
  <c r="H24" i="3"/>
  <c r="G25" i="3"/>
  <c r="K24" i="3"/>
  <c r="I24" i="3"/>
  <c r="C25" i="3" l="1"/>
  <c r="B26" i="3"/>
  <c r="J25" i="3"/>
  <c r="I25" i="3"/>
  <c r="H25" i="3"/>
  <c r="G26" i="3"/>
  <c r="K25" i="3"/>
  <c r="C26" i="3" l="1"/>
  <c r="B27" i="3" s="1"/>
  <c r="J26" i="3"/>
  <c r="G27" i="3"/>
  <c r="K26" i="3"/>
  <c r="I26" i="3"/>
  <c r="H26" i="3"/>
  <c r="C27" i="3" l="1"/>
  <c r="B28" i="3" s="1"/>
  <c r="J27" i="3"/>
  <c r="I27" i="3"/>
  <c r="H27" i="3"/>
  <c r="K27" i="3"/>
  <c r="G28" i="3"/>
  <c r="C28" i="3" l="1"/>
  <c r="B29" i="3" s="1"/>
  <c r="J28" i="3"/>
  <c r="G29" i="3"/>
  <c r="I28" i="3"/>
  <c r="K28" i="3"/>
  <c r="H28" i="3"/>
  <c r="C29" i="3" l="1"/>
  <c r="B30" i="3" s="1"/>
  <c r="J29" i="3"/>
  <c r="G30" i="3"/>
  <c r="H29" i="3"/>
  <c r="K29" i="3"/>
  <c r="I29" i="3"/>
  <c r="C30" i="3" l="1"/>
  <c r="B31" i="3"/>
  <c r="J30" i="3"/>
  <c r="K30" i="3"/>
  <c r="I30" i="3"/>
  <c r="H30" i="3"/>
  <c r="G31" i="3"/>
  <c r="C31" i="3" l="1"/>
  <c r="B32" i="3"/>
  <c r="J31" i="3"/>
  <c r="K31" i="3"/>
  <c r="G32" i="3"/>
  <c r="I31" i="3"/>
  <c r="H31" i="3"/>
  <c r="C32" i="3" l="1"/>
  <c r="B33" i="3"/>
  <c r="J32" i="3"/>
  <c r="H32" i="3"/>
  <c r="G33" i="3"/>
  <c r="K32" i="3"/>
  <c r="I32" i="3"/>
  <c r="C33" i="3" l="1"/>
  <c r="B34" i="3"/>
  <c r="J33" i="3"/>
  <c r="K33" i="3"/>
  <c r="I33" i="3"/>
  <c r="H33" i="3"/>
  <c r="G34" i="3"/>
  <c r="C34" i="3" l="1"/>
  <c r="B35" i="3"/>
  <c r="J34" i="3"/>
  <c r="G35" i="3"/>
  <c r="K34" i="3"/>
  <c r="I34" i="3"/>
  <c r="H34" i="3"/>
  <c r="C35" i="3" l="1"/>
  <c r="B36" i="3" s="1"/>
  <c r="J35" i="3"/>
  <c r="I35" i="3"/>
  <c r="H35" i="3"/>
  <c r="K35" i="3"/>
  <c r="G36" i="3"/>
  <c r="C36" i="3" l="1"/>
  <c r="B37" i="3" s="1"/>
  <c r="J36" i="3"/>
  <c r="G37" i="3"/>
  <c r="K36" i="3"/>
  <c r="I36" i="3"/>
  <c r="H36" i="3"/>
  <c r="C37" i="3" l="1"/>
  <c r="B38" i="3" s="1"/>
  <c r="J37" i="3"/>
  <c r="G38" i="3"/>
  <c r="H37" i="3"/>
  <c r="K37" i="3"/>
  <c r="I37" i="3"/>
  <c r="C38" i="3" l="1"/>
  <c r="B39" i="3" s="1"/>
  <c r="J38" i="3"/>
  <c r="K38" i="3"/>
  <c r="I38" i="3"/>
  <c r="H38" i="3"/>
  <c r="G39" i="3"/>
  <c r="C39" i="3" l="1"/>
  <c r="B40" i="3" s="1"/>
  <c r="J39" i="3"/>
  <c r="G40" i="3"/>
  <c r="K39" i="3"/>
  <c r="I39" i="3"/>
  <c r="H39" i="3"/>
  <c r="C40" i="3" l="1"/>
  <c r="B41" i="3" s="1"/>
  <c r="J40" i="3"/>
  <c r="H40" i="3"/>
  <c r="G41" i="3"/>
  <c r="I40" i="3"/>
  <c r="K40" i="3"/>
  <c r="C41" i="3" l="1"/>
  <c r="B42" i="3" s="1"/>
  <c r="J41" i="3"/>
  <c r="K41" i="3"/>
  <c r="H41" i="3"/>
  <c r="G42" i="3"/>
  <c r="I41" i="3"/>
  <c r="C42" i="3" l="1"/>
  <c r="B43" i="3"/>
  <c r="J42" i="3"/>
  <c r="G43" i="3"/>
  <c r="K42" i="3"/>
  <c r="I42" i="3"/>
  <c r="H42" i="3"/>
  <c r="C43" i="3" l="1"/>
  <c r="B44" i="3"/>
  <c r="J43" i="3"/>
  <c r="I43" i="3"/>
  <c r="H43" i="3"/>
  <c r="G44" i="3"/>
  <c r="K43" i="3"/>
  <c r="C44" i="3" l="1"/>
  <c r="B45" i="3" s="1"/>
  <c r="J44" i="3"/>
  <c r="G45" i="3"/>
  <c r="I44" i="3"/>
  <c r="K44" i="3"/>
  <c r="H44" i="3"/>
  <c r="C45" i="3" l="1"/>
  <c r="B46" i="3" s="1"/>
  <c r="J45" i="3"/>
  <c r="G46" i="3"/>
  <c r="I45" i="3"/>
  <c r="H45" i="3"/>
  <c r="K45" i="3"/>
  <c r="C46" i="3" l="1"/>
  <c r="B47" i="3" s="1"/>
  <c r="J46" i="3"/>
  <c r="K46" i="3"/>
  <c r="H46" i="3"/>
  <c r="I46" i="3"/>
  <c r="G47" i="3"/>
  <c r="C47" i="3" l="1"/>
  <c r="B48" i="3"/>
  <c r="J47" i="3"/>
  <c r="K47" i="3"/>
  <c r="G48" i="3"/>
  <c r="I47" i="3"/>
  <c r="H47" i="3"/>
  <c r="C48" i="3" l="1"/>
  <c r="B49" i="3" s="1"/>
  <c r="J48" i="3"/>
  <c r="H48" i="3"/>
  <c r="G49" i="3"/>
  <c r="I48" i="3"/>
  <c r="K48" i="3"/>
  <c r="C49" i="3" l="1"/>
  <c r="B50" i="3" s="1"/>
  <c r="J49" i="3"/>
  <c r="I49" i="3"/>
  <c r="K49" i="3"/>
  <c r="H49" i="3"/>
  <c r="G50" i="3"/>
  <c r="C50" i="3" l="1"/>
  <c r="B51" i="3" s="1"/>
  <c r="J50" i="3"/>
  <c r="G51" i="3"/>
  <c r="K50" i="3"/>
  <c r="I50" i="3"/>
  <c r="H50" i="3"/>
  <c r="C51" i="3" l="1"/>
  <c r="B52" i="3" s="1"/>
  <c r="J51" i="3"/>
  <c r="I51" i="3"/>
  <c r="H51" i="3"/>
  <c r="K51" i="3"/>
  <c r="G52" i="3"/>
  <c r="G53" i="3" l="1"/>
  <c r="C52" i="3"/>
  <c r="B53" i="3" s="1"/>
  <c r="J52" i="3"/>
  <c r="K52" i="3"/>
  <c r="I52" i="3"/>
  <c r="H52" i="3"/>
  <c r="C53" i="3" l="1"/>
  <c r="G54" i="3"/>
  <c r="K53" i="3"/>
  <c r="H53" i="3"/>
  <c r="B54" i="3"/>
  <c r="J53" i="3"/>
  <c r="I53" i="3"/>
  <c r="C54" i="3" l="1"/>
  <c r="H54" i="3"/>
  <c r="B55" i="3"/>
  <c r="I54" i="3"/>
  <c r="K54" i="3"/>
  <c r="J54" i="3"/>
  <c r="G55" i="3"/>
  <c r="C55" i="3" l="1"/>
  <c r="I55" i="3"/>
  <c r="H55" i="3"/>
  <c r="B56" i="3"/>
  <c r="G56" i="3"/>
  <c r="K55" i="3"/>
  <c r="J55" i="3"/>
  <c r="C56" i="3" l="1"/>
  <c r="J56" i="3"/>
  <c r="I56" i="3"/>
  <c r="G57" i="3"/>
  <c r="H56" i="3"/>
  <c r="K56" i="3"/>
  <c r="B57" i="3"/>
  <c r="C57" i="3" l="1"/>
  <c r="B58" i="3" s="1"/>
  <c r="K57" i="3"/>
  <c r="J57" i="3"/>
  <c r="G58" i="3"/>
  <c r="I57" i="3"/>
  <c r="H57" i="3"/>
  <c r="C58" i="3" l="1"/>
  <c r="B59" i="3" s="1"/>
  <c r="K58" i="3"/>
  <c r="H58" i="3"/>
  <c r="J58" i="3"/>
  <c r="I58" i="3"/>
  <c r="G59" i="3"/>
  <c r="C59" i="3" l="1"/>
  <c r="B60" i="3" s="1"/>
  <c r="I59" i="3"/>
  <c r="G60" i="3"/>
  <c r="K59" i="3"/>
  <c r="J59" i="3"/>
  <c r="H59" i="3"/>
  <c r="C60" i="3" l="1"/>
  <c r="G61" i="3"/>
  <c r="B61" i="3"/>
  <c r="J60" i="3"/>
  <c r="I60" i="3"/>
  <c r="H60" i="3"/>
  <c r="K60" i="3"/>
  <c r="C61" i="3" l="1"/>
  <c r="B62" i="3" s="1"/>
  <c r="G62" i="3"/>
  <c r="K61" i="3"/>
  <c r="J61" i="3"/>
  <c r="I61" i="3"/>
  <c r="H61" i="3"/>
  <c r="C62" i="3" l="1"/>
  <c r="B63" i="3" s="1"/>
  <c r="H62" i="3"/>
  <c r="I62" i="3"/>
  <c r="G63" i="3"/>
  <c r="J62" i="3"/>
  <c r="K62" i="3"/>
  <c r="C63" i="3" l="1"/>
  <c r="B64" i="3" s="1"/>
  <c r="I63" i="3"/>
  <c r="H63" i="3"/>
  <c r="G64" i="3"/>
  <c r="K63" i="3"/>
  <c r="J63" i="3"/>
  <c r="C64" i="3" l="1"/>
  <c r="J64" i="3"/>
  <c r="I64" i="3"/>
  <c r="H64" i="3"/>
  <c r="G65" i="3"/>
  <c r="B65" i="3"/>
  <c r="K64" i="3"/>
  <c r="C65" i="3" l="1"/>
  <c r="K65" i="3"/>
  <c r="I65" i="3"/>
  <c r="J65" i="3"/>
  <c r="G66" i="3"/>
  <c r="B66" i="3"/>
  <c r="H65" i="3"/>
  <c r="C66" i="3" l="1"/>
  <c r="K66" i="3"/>
  <c r="J66" i="3"/>
  <c r="H66" i="3"/>
  <c r="I66" i="3"/>
  <c r="B67" i="3"/>
  <c r="G67" i="3"/>
  <c r="C67" i="3" l="1"/>
  <c r="B68" i="3" s="1"/>
  <c r="K67" i="3"/>
  <c r="I67" i="3"/>
  <c r="G68" i="3"/>
  <c r="J67" i="3"/>
  <c r="H67" i="3"/>
  <c r="C68" i="3" l="1"/>
  <c r="B69" i="3" s="1"/>
  <c r="G69" i="3"/>
  <c r="J68" i="3"/>
  <c r="K68" i="3"/>
  <c r="H68" i="3"/>
  <c r="I68" i="3"/>
  <c r="C69" i="3" l="1"/>
  <c r="B70" i="3" s="1"/>
  <c r="G70" i="3"/>
  <c r="K69" i="3"/>
  <c r="H69" i="3"/>
  <c r="J69" i="3"/>
  <c r="I69" i="3"/>
  <c r="C70" i="3" l="1"/>
  <c r="H70" i="3"/>
  <c r="G71" i="3"/>
  <c r="B71" i="3"/>
  <c r="K70" i="3"/>
  <c r="J70" i="3"/>
  <c r="I70" i="3"/>
  <c r="C71" i="3" l="1"/>
  <c r="I71" i="3"/>
  <c r="H71" i="3"/>
  <c r="B72" i="3"/>
  <c r="G72" i="3"/>
  <c r="J71" i="3"/>
  <c r="K71" i="3"/>
  <c r="C72" i="3" l="1"/>
  <c r="J72" i="3"/>
  <c r="I72" i="3"/>
  <c r="H72" i="3"/>
  <c r="G73" i="3"/>
  <c r="K72" i="3"/>
  <c r="B73" i="3"/>
  <c r="C73" i="3" l="1"/>
  <c r="K73" i="3"/>
  <c r="I73" i="3"/>
  <c r="J73" i="3"/>
  <c r="H73" i="3"/>
  <c r="G74" i="3"/>
  <c r="B74" i="3"/>
  <c r="C74" i="3" l="1"/>
  <c r="K74" i="3"/>
  <c r="J74" i="3"/>
  <c r="H74" i="3"/>
  <c r="G75" i="3"/>
  <c r="B75" i="3"/>
  <c r="I74" i="3"/>
  <c r="C75" i="3" l="1"/>
  <c r="B76" i="3" s="1"/>
  <c r="K75" i="3"/>
  <c r="I75" i="3"/>
  <c r="J75" i="3"/>
  <c r="H75" i="3"/>
  <c r="G76" i="3"/>
  <c r="C76" i="3" l="1"/>
  <c r="G77" i="3"/>
  <c r="B77" i="3"/>
  <c r="J76" i="3"/>
  <c r="K76" i="3"/>
  <c r="I76" i="3"/>
  <c r="H76" i="3"/>
  <c r="C77" i="3" l="1"/>
  <c r="B78" i="3" s="1"/>
  <c r="G78" i="3"/>
  <c r="K77" i="3"/>
  <c r="I77" i="3"/>
  <c r="H77" i="3"/>
  <c r="J77" i="3"/>
  <c r="C78" i="3" l="1"/>
  <c r="H78" i="3"/>
  <c r="G79" i="3"/>
  <c r="B79" i="3"/>
  <c r="K78" i="3"/>
  <c r="J78" i="3"/>
  <c r="I78" i="3"/>
  <c r="C79" i="3" l="1"/>
  <c r="I79" i="3"/>
  <c r="H79" i="3"/>
  <c r="B80" i="3"/>
  <c r="G80" i="3"/>
  <c r="K79" i="3"/>
  <c r="J79" i="3"/>
  <c r="C80" i="3" l="1"/>
  <c r="J80" i="3"/>
  <c r="I80" i="3"/>
  <c r="H80" i="3"/>
  <c r="G81" i="3"/>
  <c r="K80" i="3"/>
  <c r="B81" i="3"/>
  <c r="C81" i="3" l="1"/>
  <c r="K81" i="3"/>
  <c r="I81" i="3"/>
  <c r="J81" i="3"/>
  <c r="B82" i="3"/>
  <c r="G82" i="3"/>
  <c r="H81" i="3"/>
  <c r="C82" i="3" l="1"/>
  <c r="K82" i="3"/>
  <c r="J82" i="3"/>
  <c r="H82" i="3"/>
  <c r="I82" i="3"/>
  <c r="G83" i="3"/>
  <c r="B83" i="3"/>
  <c r="G84" i="3" l="1"/>
  <c r="C83" i="3"/>
  <c r="B84" i="3" s="1"/>
  <c r="K83" i="3"/>
  <c r="I83" i="3"/>
  <c r="J83" i="3"/>
  <c r="H83" i="3"/>
  <c r="J84" i="3" l="1"/>
  <c r="G85" i="3"/>
  <c r="C84" i="3"/>
  <c r="B85" i="3" s="1"/>
  <c r="K84" i="3"/>
  <c r="I84" i="3"/>
  <c r="H84" i="3"/>
  <c r="J85" i="3" l="1"/>
  <c r="G86" i="3"/>
  <c r="I85" i="3"/>
  <c r="K85" i="3"/>
  <c r="H85" i="3"/>
  <c r="C85" i="3"/>
  <c r="B86" i="3" s="1"/>
  <c r="J86" i="3" l="1"/>
  <c r="G87" i="3"/>
  <c r="K86" i="3"/>
  <c r="H86" i="3"/>
  <c r="C86" i="3"/>
  <c r="B87" i="3" s="1"/>
  <c r="I86" i="3"/>
  <c r="J87" i="3" l="1"/>
  <c r="G88" i="3"/>
  <c r="C87" i="3"/>
  <c r="B88" i="3" s="1"/>
  <c r="K87" i="3"/>
  <c r="I87" i="3"/>
  <c r="H87" i="3"/>
  <c r="J88" i="3" l="1"/>
  <c r="G89" i="3"/>
  <c r="C88" i="3"/>
  <c r="K88" i="3"/>
  <c r="I88" i="3"/>
  <c r="H88" i="3"/>
  <c r="B89" i="3"/>
  <c r="J89" i="3" l="1"/>
  <c r="G90" i="3"/>
  <c r="I89" i="3"/>
  <c r="H89" i="3"/>
  <c r="C89" i="3"/>
  <c r="B90" i="3" s="1"/>
  <c r="K89" i="3"/>
  <c r="K90" i="3" l="1"/>
  <c r="J90" i="3"/>
  <c r="G91" i="3"/>
  <c r="C90" i="3"/>
  <c r="B91" i="3" s="1"/>
  <c r="I90" i="3"/>
  <c r="H90" i="3"/>
  <c r="K91" i="3" l="1"/>
  <c r="J91" i="3"/>
  <c r="G92" i="3"/>
  <c r="I91" i="3"/>
  <c r="C91" i="3"/>
  <c r="B92" i="3" s="1"/>
  <c r="H91" i="3"/>
  <c r="K92" i="3" l="1"/>
  <c r="J92" i="3"/>
  <c r="G93" i="3"/>
  <c r="I92" i="3"/>
  <c r="H92" i="3"/>
  <c r="C92" i="3"/>
  <c r="B93" i="3" s="1"/>
  <c r="G94" i="3" l="1"/>
  <c r="K93" i="3"/>
  <c r="J93" i="3"/>
  <c r="I93" i="3"/>
  <c r="H93" i="3"/>
  <c r="C93" i="3"/>
  <c r="B94" i="3" s="1"/>
  <c r="G95" i="3" l="1"/>
  <c r="K94" i="3"/>
  <c r="I94" i="3"/>
  <c r="H94" i="3"/>
  <c r="J94" i="3"/>
  <c r="C94" i="3"/>
  <c r="B95" i="3" s="1"/>
  <c r="G96" i="3" l="1"/>
  <c r="K95" i="3"/>
  <c r="C95" i="3"/>
  <c r="B96" i="3" s="1"/>
  <c r="J95" i="3"/>
  <c r="H95" i="3"/>
  <c r="I95" i="3"/>
  <c r="G97" i="3" l="1"/>
  <c r="K96" i="3"/>
  <c r="I96" i="3"/>
  <c r="H96" i="3"/>
  <c r="J96" i="3"/>
  <c r="C96" i="3"/>
  <c r="B97" i="3" s="1"/>
  <c r="G98" i="3" l="1"/>
  <c r="K97" i="3"/>
  <c r="J97" i="3"/>
  <c r="C97" i="3"/>
  <c r="B98" i="3" s="1"/>
  <c r="I97" i="3"/>
  <c r="H97" i="3"/>
  <c r="G99" i="3" l="1"/>
  <c r="K98" i="3"/>
  <c r="I98" i="3"/>
  <c r="J98" i="3"/>
  <c r="H98" i="3"/>
  <c r="C98" i="3"/>
  <c r="B99" i="3" s="1"/>
  <c r="G100" i="3" l="1"/>
  <c r="K99" i="3"/>
  <c r="C99" i="3"/>
  <c r="B100" i="3" s="1"/>
  <c r="J99" i="3"/>
  <c r="I99" i="3"/>
  <c r="H99" i="3"/>
  <c r="G101" i="3" l="1"/>
  <c r="K100" i="3"/>
  <c r="I100" i="3"/>
  <c r="H100" i="3"/>
  <c r="J100" i="3"/>
  <c r="C100" i="3"/>
  <c r="B101" i="3" s="1"/>
  <c r="G102" i="3" l="1"/>
  <c r="K101" i="3"/>
  <c r="J101" i="3"/>
  <c r="C101" i="3"/>
  <c r="B102" i="3" s="1"/>
  <c r="H101" i="3"/>
  <c r="I101" i="3"/>
  <c r="G103" i="3" l="1"/>
  <c r="K102" i="3"/>
  <c r="I102" i="3"/>
  <c r="H102" i="3"/>
  <c r="C102" i="3"/>
  <c r="B103" i="3" s="1"/>
  <c r="J102" i="3"/>
  <c r="G104" i="3" l="1"/>
  <c r="K103" i="3"/>
  <c r="C103" i="3"/>
  <c r="J103" i="3"/>
  <c r="I103" i="3"/>
  <c r="H103" i="3"/>
  <c r="B104" i="3"/>
  <c r="G105" i="3" l="1"/>
  <c r="K104" i="3"/>
  <c r="I104" i="3"/>
  <c r="H104" i="3"/>
  <c r="J104" i="3"/>
  <c r="C104" i="3"/>
  <c r="B105" i="3" s="1"/>
  <c r="G106" i="3" l="1"/>
  <c r="K105" i="3"/>
  <c r="J105" i="3"/>
  <c r="C105" i="3"/>
  <c r="B106" i="3" s="1"/>
  <c r="I105" i="3"/>
  <c r="H105" i="3"/>
  <c r="G107" i="3" l="1"/>
  <c r="K106" i="3"/>
  <c r="I106" i="3"/>
  <c r="J106" i="3"/>
  <c r="C106" i="3"/>
  <c r="B107" i="3" s="1"/>
  <c r="H106" i="3"/>
  <c r="G108" i="3" l="1"/>
  <c r="K107" i="3"/>
  <c r="C107" i="3"/>
  <c r="H107" i="3"/>
  <c r="B108" i="3"/>
  <c r="I107" i="3"/>
  <c r="J107" i="3"/>
  <c r="G109" i="3" l="1"/>
  <c r="K108" i="3"/>
  <c r="I108" i="3"/>
  <c r="H108" i="3"/>
  <c r="J108" i="3"/>
  <c r="C108" i="3"/>
  <c r="B109" i="3" s="1"/>
  <c r="G110" i="3" l="1"/>
  <c r="K109" i="3"/>
  <c r="J109" i="3"/>
  <c r="C109" i="3"/>
  <c r="H109" i="3"/>
  <c r="B110" i="3"/>
  <c r="I109" i="3"/>
  <c r="G111" i="3" l="1"/>
  <c r="K110" i="3"/>
  <c r="I110" i="3"/>
  <c r="J110" i="3"/>
  <c r="H110" i="3"/>
  <c r="C110" i="3"/>
  <c r="B111" i="3" s="1"/>
  <c r="G112" i="3" l="1"/>
  <c r="K111" i="3"/>
  <c r="C111" i="3"/>
  <c r="I111" i="3"/>
  <c r="J111" i="3"/>
  <c r="B112" i="3"/>
  <c r="H111" i="3"/>
  <c r="G113" i="3" l="1"/>
  <c r="K112" i="3"/>
  <c r="I112" i="3"/>
  <c r="H112" i="3"/>
  <c r="C112" i="3"/>
  <c r="B113" i="3" s="1"/>
  <c r="J112" i="3"/>
  <c r="G114" i="3" l="1"/>
  <c r="K113" i="3"/>
  <c r="J113" i="3"/>
  <c r="C113" i="3"/>
  <c r="I113" i="3"/>
  <c r="H113" i="3"/>
  <c r="B114" i="3"/>
  <c r="G115" i="3" l="1"/>
  <c r="K114" i="3"/>
  <c r="I114" i="3"/>
  <c r="C114" i="3"/>
  <c r="B115" i="3" s="1"/>
  <c r="J114" i="3"/>
  <c r="H114" i="3"/>
  <c r="G116" i="3" l="1"/>
  <c r="K115" i="3"/>
  <c r="C115" i="3"/>
  <c r="B116" i="3" s="1"/>
  <c r="J115" i="3"/>
  <c r="H115" i="3"/>
  <c r="I115" i="3"/>
  <c r="G117" i="3" l="1"/>
  <c r="K116" i="3"/>
  <c r="I116" i="3"/>
  <c r="H116" i="3"/>
  <c r="J116" i="3"/>
  <c r="C116" i="3"/>
  <c r="B117" i="3" s="1"/>
  <c r="G118" i="3" l="1"/>
  <c r="K117" i="3"/>
  <c r="J117" i="3"/>
  <c r="C117" i="3"/>
  <c r="B118" i="3" s="1"/>
  <c r="I117" i="3"/>
  <c r="H117" i="3"/>
  <c r="G119" i="3" l="1"/>
  <c r="K118" i="3"/>
  <c r="I118" i="3"/>
  <c r="H118" i="3"/>
  <c r="C118" i="3"/>
  <c r="B119" i="3" s="1"/>
  <c r="J118" i="3"/>
  <c r="G120" i="3" l="1"/>
  <c r="K119" i="3"/>
  <c r="C119" i="3"/>
  <c r="B120" i="3" s="1"/>
  <c r="I119" i="3"/>
  <c r="H119" i="3"/>
  <c r="J119" i="3"/>
  <c r="G121" i="3" l="1"/>
  <c r="K120" i="3"/>
  <c r="I120" i="3"/>
  <c r="H120" i="3"/>
  <c r="C120" i="3"/>
  <c r="B121" i="3" s="1"/>
  <c r="J120" i="3"/>
  <c r="G122" i="3" l="1"/>
  <c r="K121" i="3"/>
  <c r="J121" i="3"/>
  <c r="C121" i="3"/>
  <c r="B122" i="3" s="1"/>
  <c r="H121" i="3"/>
  <c r="I121" i="3"/>
  <c r="G123" i="3" l="1"/>
  <c r="K122" i="3"/>
  <c r="I122" i="3"/>
  <c r="C122" i="3"/>
  <c r="B123" i="3" s="1"/>
  <c r="J122" i="3"/>
  <c r="H122" i="3"/>
  <c r="G124" i="3" l="1"/>
  <c r="K123" i="3"/>
  <c r="C123" i="3"/>
  <c r="J123" i="3"/>
  <c r="H123" i="3"/>
  <c r="B124" i="3"/>
  <c r="I123" i="3"/>
  <c r="G125" i="3" l="1"/>
  <c r="C124" i="3"/>
  <c r="K124" i="3"/>
  <c r="J124" i="3"/>
  <c r="I124" i="3"/>
  <c r="H124" i="3"/>
  <c r="B125" i="3"/>
  <c r="G126" i="3" l="1"/>
  <c r="C125" i="3"/>
  <c r="B126" i="3" s="1"/>
  <c r="K125" i="3"/>
  <c r="I125" i="3"/>
  <c r="J125" i="3"/>
  <c r="H125" i="3"/>
  <c r="G127" i="3" l="1"/>
  <c r="C126" i="3"/>
  <c r="K126" i="3"/>
  <c r="H126" i="3"/>
  <c r="B127" i="3"/>
  <c r="J126" i="3"/>
  <c r="I126" i="3"/>
  <c r="G128" i="3" l="1"/>
  <c r="C127" i="3"/>
  <c r="K127" i="3"/>
  <c r="J127" i="3"/>
  <c r="I127" i="3"/>
  <c r="H127" i="3"/>
  <c r="B128" i="3"/>
  <c r="G129" i="3" l="1"/>
  <c r="C128" i="3"/>
  <c r="K128" i="3"/>
  <c r="J128" i="3"/>
  <c r="I128" i="3"/>
  <c r="H128" i="3"/>
  <c r="B129" i="3"/>
  <c r="G130" i="3" l="1"/>
  <c r="C129" i="3"/>
  <c r="K129" i="3"/>
  <c r="I129" i="3"/>
  <c r="H129" i="3"/>
  <c r="J129" i="3"/>
  <c r="B130" i="3"/>
  <c r="G131" i="3" l="1"/>
  <c r="C130" i="3"/>
  <c r="B131" i="3" s="1"/>
  <c r="K130" i="3"/>
  <c r="H130" i="3"/>
  <c r="I130" i="3"/>
  <c r="J130" i="3"/>
  <c r="G132" i="3" l="1"/>
  <c r="C131" i="3"/>
  <c r="B132" i="3" s="1"/>
  <c r="K131" i="3"/>
  <c r="J131" i="3"/>
  <c r="H131" i="3"/>
  <c r="I131" i="3"/>
  <c r="G133" i="3" l="1"/>
  <c r="C132" i="3"/>
  <c r="K132" i="3"/>
  <c r="J132" i="3"/>
  <c r="I132" i="3"/>
  <c r="B133" i="3"/>
  <c r="H132" i="3"/>
  <c r="G134" i="3" l="1"/>
  <c r="C133" i="3"/>
  <c r="B134" i="3" s="1"/>
  <c r="K133" i="3"/>
  <c r="I133" i="3"/>
  <c r="H133" i="3"/>
  <c r="J133" i="3"/>
  <c r="G135" i="3" l="1"/>
  <c r="C134" i="3"/>
  <c r="K134" i="3"/>
  <c r="H134" i="3"/>
  <c r="B135" i="3"/>
  <c r="J134" i="3"/>
  <c r="I134" i="3"/>
  <c r="G136" i="3" l="1"/>
  <c r="C135" i="3"/>
  <c r="K135" i="3"/>
  <c r="J135" i="3"/>
  <c r="I135" i="3"/>
  <c r="B136" i="3"/>
  <c r="H135" i="3"/>
  <c r="G137" i="3" l="1"/>
  <c r="C136" i="3"/>
  <c r="K136" i="3"/>
  <c r="J136" i="3"/>
  <c r="B137" i="3"/>
  <c r="H136" i="3"/>
  <c r="I136" i="3"/>
  <c r="G138" i="3" l="1"/>
  <c r="C137" i="3"/>
  <c r="K137" i="3"/>
  <c r="I137" i="3"/>
  <c r="H137" i="3"/>
  <c r="J137" i="3"/>
  <c r="B138" i="3"/>
  <c r="G139" i="3" l="1"/>
  <c r="C138" i="3"/>
  <c r="B139" i="3" s="1"/>
  <c r="K138" i="3"/>
  <c r="H138" i="3"/>
  <c r="I138" i="3"/>
  <c r="J138" i="3"/>
  <c r="G140" i="3" l="1"/>
  <c r="C139" i="3"/>
  <c r="K139" i="3"/>
  <c r="J139" i="3"/>
  <c r="B140" i="3"/>
  <c r="H139" i="3"/>
  <c r="I139" i="3"/>
  <c r="G141" i="3" l="1"/>
  <c r="C140" i="3"/>
  <c r="K140" i="3"/>
  <c r="J140" i="3"/>
  <c r="I140" i="3"/>
  <c r="H140" i="3"/>
  <c r="B141" i="3"/>
  <c r="G142" i="3" l="1"/>
  <c r="C141" i="3"/>
  <c r="B142" i="3" s="1"/>
  <c r="K141" i="3"/>
  <c r="I141" i="3"/>
  <c r="H141" i="3"/>
  <c r="J141" i="3"/>
  <c r="G143" i="3" l="1"/>
  <c r="C142" i="3"/>
  <c r="K142" i="3"/>
  <c r="H142" i="3"/>
  <c r="B143" i="3"/>
  <c r="I142" i="3"/>
  <c r="J142" i="3"/>
  <c r="G144" i="3" l="1"/>
  <c r="C143" i="3"/>
  <c r="K143" i="3"/>
  <c r="J143" i="3"/>
  <c r="I143" i="3"/>
  <c r="H143" i="3"/>
  <c r="B144" i="3"/>
  <c r="G145" i="3" l="1"/>
  <c r="C144" i="3"/>
  <c r="K144" i="3"/>
  <c r="J144" i="3"/>
  <c r="H144" i="3"/>
  <c r="B145" i="3"/>
  <c r="I144" i="3"/>
  <c r="G146" i="3" l="1"/>
  <c r="C145" i="3"/>
  <c r="K145" i="3"/>
  <c r="I145" i="3"/>
  <c r="H145" i="3"/>
  <c r="B146" i="3"/>
  <c r="J145" i="3"/>
  <c r="G147" i="3" l="1"/>
  <c r="C146" i="3"/>
  <c r="B147" i="3" s="1"/>
  <c r="K146" i="3"/>
  <c r="H146" i="3"/>
  <c r="I146" i="3"/>
  <c r="J146" i="3"/>
  <c r="G148" i="3" l="1"/>
  <c r="C147" i="3"/>
  <c r="K147" i="3"/>
  <c r="I147" i="3"/>
  <c r="H147" i="3"/>
  <c r="B148" i="3"/>
  <c r="J147" i="3"/>
  <c r="G149" i="3" l="1"/>
  <c r="C148" i="3"/>
  <c r="K148" i="3"/>
  <c r="J148" i="3"/>
  <c r="I148" i="3"/>
  <c r="B149" i="3"/>
  <c r="H148" i="3"/>
  <c r="G150" i="3" l="1"/>
  <c r="C149" i="3"/>
  <c r="B150" i="3" s="1"/>
  <c r="K149" i="3"/>
  <c r="I149" i="3"/>
  <c r="H149" i="3"/>
  <c r="J149" i="3"/>
  <c r="G151" i="3" l="1"/>
  <c r="C150" i="3"/>
  <c r="K150" i="3"/>
  <c r="H150" i="3"/>
  <c r="B151" i="3"/>
  <c r="I150" i="3"/>
  <c r="J150" i="3"/>
  <c r="G152" i="3" l="1"/>
  <c r="C151" i="3"/>
  <c r="K151" i="3"/>
  <c r="J151" i="3"/>
  <c r="I151" i="3"/>
  <c r="B152" i="3"/>
  <c r="H151" i="3"/>
  <c r="G153" i="3" l="1"/>
  <c r="K152" i="3"/>
  <c r="C152" i="3"/>
  <c r="B153" i="3" s="1"/>
  <c r="J152" i="3"/>
  <c r="I152" i="3"/>
  <c r="H152" i="3"/>
  <c r="G154" i="3" l="1"/>
  <c r="K153" i="3"/>
  <c r="I153" i="3"/>
  <c r="H153" i="3"/>
  <c r="J153" i="3"/>
  <c r="C153" i="3"/>
  <c r="B154" i="3" s="1"/>
  <c r="G155" i="3" l="1"/>
  <c r="K154" i="3"/>
  <c r="J154" i="3"/>
  <c r="C154" i="3"/>
  <c r="B155" i="3" s="1"/>
  <c r="H154" i="3"/>
  <c r="I154" i="3"/>
  <c r="G156" i="3" l="1"/>
  <c r="K155" i="3"/>
  <c r="I155" i="3"/>
  <c r="J155" i="3"/>
  <c r="H155" i="3"/>
  <c r="C155" i="3"/>
  <c r="B156" i="3" s="1"/>
  <c r="G157" i="3" l="1"/>
  <c r="K156" i="3"/>
  <c r="C156" i="3"/>
  <c r="B157" i="3" s="1"/>
  <c r="H156" i="3"/>
  <c r="J156" i="3"/>
  <c r="I156" i="3"/>
  <c r="G158" i="3" l="1"/>
  <c r="K157" i="3"/>
  <c r="I157" i="3"/>
  <c r="H157" i="3"/>
  <c r="C157" i="3"/>
  <c r="B158" i="3" s="1"/>
  <c r="J157" i="3"/>
  <c r="G159" i="3" l="1"/>
  <c r="K158" i="3"/>
  <c r="J158" i="3"/>
  <c r="C158" i="3"/>
  <c r="B159" i="3" s="1"/>
  <c r="H158" i="3"/>
  <c r="I158" i="3"/>
  <c r="G160" i="3" l="1"/>
  <c r="K159" i="3"/>
  <c r="I159" i="3"/>
  <c r="C159" i="3"/>
  <c r="B160" i="3" s="1"/>
  <c r="H159" i="3"/>
  <c r="J159" i="3"/>
  <c r="G161" i="3" l="1"/>
  <c r="K160" i="3"/>
  <c r="C160" i="3"/>
  <c r="B161" i="3" s="1"/>
  <c r="H160" i="3"/>
  <c r="J160" i="3"/>
  <c r="I160" i="3"/>
  <c r="G162" i="3" l="1"/>
  <c r="K161" i="3"/>
  <c r="I161" i="3"/>
  <c r="H161" i="3"/>
  <c r="C161" i="3"/>
  <c r="B162" i="3" s="1"/>
  <c r="J161" i="3"/>
  <c r="G163" i="3" l="1"/>
  <c r="K162" i="3"/>
  <c r="J162" i="3"/>
  <c r="C162" i="3"/>
  <c r="B163" i="3" s="1"/>
  <c r="H162" i="3"/>
  <c r="I162" i="3"/>
  <c r="G164" i="3" l="1"/>
  <c r="K163" i="3"/>
  <c r="I163" i="3"/>
  <c r="H163" i="3"/>
  <c r="J163" i="3"/>
  <c r="C163" i="3"/>
  <c r="B164" i="3" s="1"/>
  <c r="G165" i="3" l="1"/>
  <c r="K164" i="3"/>
  <c r="C164" i="3"/>
  <c r="I164" i="3"/>
  <c r="H164" i="3"/>
  <c r="B165" i="3"/>
  <c r="J164" i="3"/>
  <c r="G166" i="3" l="1"/>
  <c r="K165" i="3"/>
  <c r="I165" i="3"/>
  <c r="H165" i="3"/>
  <c r="J165" i="3"/>
  <c r="C165" i="3"/>
  <c r="B166" i="3" s="1"/>
  <c r="G167" i="3" l="1"/>
  <c r="K166" i="3"/>
  <c r="J166" i="3"/>
  <c r="C166" i="3"/>
  <c r="B167" i="3" s="1"/>
  <c r="I166" i="3"/>
  <c r="H166" i="3"/>
  <c r="G168" i="3" l="1"/>
  <c r="K167" i="3"/>
  <c r="I167" i="3"/>
  <c r="J167" i="3"/>
  <c r="C167" i="3"/>
  <c r="B168" i="3" s="1"/>
  <c r="H167" i="3"/>
  <c r="G169" i="3" l="1"/>
  <c r="K168" i="3"/>
  <c r="C168" i="3"/>
  <c r="J168" i="3"/>
  <c r="I168" i="3"/>
  <c r="B169" i="3"/>
  <c r="H168" i="3"/>
  <c r="K169" i="3" l="1"/>
  <c r="I169" i="3"/>
  <c r="H169" i="3"/>
  <c r="G170" i="3"/>
  <c r="J169" i="3"/>
  <c r="C169" i="3"/>
  <c r="B170" i="3" s="1"/>
  <c r="H170" i="3" l="1"/>
  <c r="K170" i="3"/>
  <c r="G171" i="3"/>
  <c r="J170" i="3"/>
  <c r="C170" i="3"/>
  <c r="B171" i="3" s="1"/>
  <c r="I170" i="3"/>
  <c r="I171" i="3" l="1"/>
  <c r="C171" i="3"/>
  <c r="B172" i="3" s="1"/>
  <c r="K171" i="3"/>
  <c r="G172" i="3"/>
  <c r="J171" i="3"/>
  <c r="H171" i="3"/>
  <c r="J172" i="3" l="1"/>
  <c r="G173" i="3"/>
  <c r="C172" i="3"/>
  <c r="B173" i="3" s="1"/>
  <c r="I172" i="3"/>
  <c r="H172" i="3"/>
  <c r="K172" i="3"/>
  <c r="K173" i="3" l="1"/>
  <c r="H173" i="3"/>
  <c r="I173" i="3"/>
  <c r="C173" i="3"/>
  <c r="B174" i="3" s="1"/>
  <c r="J173" i="3"/>
  <c r="G174" i="3"/>
  <c r="H174" i="3" l="1"/>
  <c r="C174" i="3"/>
  <c r="B175" i="3" s="1"/>
  <c r="K174" i="3"/>
  <c r="J174" i="3"/>
  <c r="G175" i="3"/>
  <c r="I174" i="3"/>
  <c r="I175" i="3" l="1"/>
  <c r="J175" i="3"/>
  <c r="H175" i="3"/>
  <c r="K175" i="3"/>
  <c r="G176" i="3"/>
  <c r="C175" i="3"/>
  <c r="B176" i="3" s="1"/>
  <c r="G177" i="3" l="1"/>
  <c r="C176" i="3"/>
  <c r="B177" i="3" s="1"/>
  <c r="J176" i="3"/>
  <c r="H176" i="3"/>
  <c r="K176" i="3"/>
  <c r="I176" i="3"/>
  <c r="G178" i="3" l="1"/>
  <c r="C177" i="3"/>
  <c r="B178" i="3" s="1"/>
  <c r="K177" i="3"/>
  <c r="H177" i="3"/>
  <c r="I177" i="3"/>
  <c r="J177" i="3"/>
  <c r="H178" i="3" l="1"/>
  <c r="K178" i="3"/>
  <c r="C178" i="3"/>
  <c r="B179" i="3" s="1"/>
  <c r="J178" i="3"/>
  <c r="I178" i="3"/>
  <c r="G179" i="3"/>
  <c r="I179" i="3" l="1"/>
  <c r="H179" i="3"/>
  <c r="C179" i="3"/>
  <c r="B180" i="3" s="1"/>
  <c r="G180" i="3"/>
  <c r="J179" i="3"/>
  <c r="K179" i="3"/>
  <c r="J180" i="3" l="1"/>
  <c r="I180" i="3"/>
  <c r="G181" i="3"/>
  <c r="C180" i="3"/>
  <c r="B181" i="3" s="1"/>
  <c r="K180" i="3"/>
  <c r="H180" i="3"/>
  <c r="K181" i="3" l="1"/>
  <c r="J181" i="3"/>
  <c r="I181" i="3"/>
  <c r="H181" i="3"/>
  <c r="G182" i="3"/>
  <c r="C181" i="3"/>
  <c r="B182" i="3" s="1"/>
  <c r="K182" i="3" l="1"/>
  <c r="H182" i="3"/>
  <c r="J182" i="3"/>
  <c r="I182" i="3"/>
  <c r="G183" i="3"/>
  <c r="C182" i="3"/>
  <c r="B183" i="3" s="1"/>
  <c r="I183" i="3" l="1"/>
  <c r="J183" i="3"/>
  <c r="G184" i="3"/>
  <c r="H183" i="3"/>
  <c r="C183" i="3"/>
  <c r="B184" i="3" s="1"/>
  <c r="K183" i="3"/>
  <c r="G185" i="3" l="1"/>
  <c r="C184" i="3"/>
  <c r="B185" i="3" s="1"/>
  <c r="J184" i="3"/>
  <c r="I184" i="3"/>
  <c r="H184" i="3"/>
  <c r="K184" i="3"/>
  <c r="G186" i="3" l="1"/>
  <c r="C185" i="3"/>
  <c r="B186" i="3" s="1"/>
  <c r="K185" i="3"/>
  <c r="I185" i="3"/>
  <c r="J185" i="3"/>
  <c r="H185" i="3"/>
  <c r="H186" i="3" l="1"/>
  <c r="I186" i="3"/>
  <c r="C186" i="3"/>
  <c r="B187" i="3" s="1"/>
  <c r="G187" i="3"/>
  <c r="K186" i="3"/>
  <c r="J186" i="3"/>
  <c r="I187" i="3" l="1"/>
  <c r="H187" i="3"/>
  <c r="G188" i="3"/>
  <c r="J187" i="3"/>
  <c r="C187" i="3"/>
  <c r="B188" i="3" s="1"/>
  <c r="K187" i="3"/>
  <c r="J188" i="3" l="1"/>
  <c r="I188" i="3"/>
  <c r="G189" i="3"/>
  <c r="C188" i="3"/>
  <c r="B189" i="3" s="1"/>
  <c r="K188" i="3"/>
  <c r="H188" i="3"/>
  <c r="K189" i="3" l="1"/>
  <c r="J189" i="3"/>
  <c r="C189" i="3"/>
  <c r="B190" i="3" s="1"/>
  <c r="G190" i="3"/>
  <c r="I189" i="3"/>
  <c r="H189" i="3"/>
  <c r="K190" i="3" l="1"/>
  <c r="H190" i="3"/>
  <c r="C190" i="3"/>
  <c r="B191" i="3" s="1"/>
  <c r="I190" i="3"/>
  <c r="G191" i="3"/>
  <c r="J190" i="3"/>
  <c r="I191" i="3" l="1"/>
  <c r="K191" i="3"/>
  <c r="J191" i="3"/>
  <c r="C191" i="3"/>
  <c r="B192" i="3" s="1"/>
  <c r="G192" i="3"/>
  <c r="H191" i="3"/>
  <c r="G193" i="3" l="1"/>
  <c r="C192" i="3"/>
  <c r="B193" i="3" s="1"/>
  <c r="J192" i="3"/>
  <c r="K192" i="3"/>
  <c r="I192" i="3"/>
  <c r="H192" i="3"/>
  <c r="G194" i="3" l="1"/>
  <c r="C193" i="3"/>
  <c r="B194" i="3" s="1"/>
  <c r="K193" i="3"/>
  <c r="J193" i="3"/>
  <c r="I193" i="3"/>
  <c r="H193" i="3"/>
  <c r="H194" i="3" l="1"/>
  <c r="G195" i="3"/>
  <c r="J194" i="3"/>
  <c r="K194" i="3"/>
  <c r="C194" i="3"/>
  <c r="B195" i="3" s="1"/>
  <c r="I194" i="3"/>
  <c r="I195" i="3" l="1"/>
  <c r="H195" i="3"/>
  <c r="J195" i="3"/>
  <c r="G196" i="3"/>
  <c r="C195" i="3"/>
  <c r="B196" i="3" s="1"/>
  <c r="K195" i="3"/>
  <c r="J196" i="3" l="1"/>
  <c r="I196" i="3"/>
  <c r="G197" i="3"/>
  <c r="C196" i="3"/>
  <c r="B197" i="3" s="1"/>
  <c r="H196" i="3"/>
  <c r="K196" i="3"/>
  <c r="K197" i="3" l="1"/>
  <c r="J197" i="3"/>
  <c r="H197" i="3"/>
  <c r="C197" i="3"/>
  <c r="B198" i="3" s="1"/>
  <c r="G198" i="3"/>
  <c r="I197" i="3"/>
  <c r="K198" i="3" l="1"/>
  <c r="H198" i="3"/>
  <c r="G199" i="3"/>
  <c r="J198" i="3"/>
  <c r="I198" i="3"/>
  <c r="C198" i="3"/>
  <c r="B199" i="3" s="1"/>
  <c r="I199" i="3" l="1"/>
  <c r="C199" i="3"/>
  <c r="B200" i="3" s="1"/>
  <c r="G200" i="3"/>
  <c r="H199" i="3"/>
  <c r="J199" i="3"/>
  <c r="K199" i="3"/>
  <c r="G201" i="3" l="1"/>
  <c r="C200" i="3"/>
  <c r="B201" i="3" s="1"/>
  <c r="J200" i="3"/>
  <c r="K200" i="3"/>
  <c r="I200" i="3"/>
  <c r="H200" i="3"/>
  <c r="G202" i="3" l="1"/>
  <c r="C201" i="3"/>
  <c r="B202" i="3" s="1"/>
  <c r="K201" i="3"/>
  <c r="J201" i="3"/>
  <c r="H201" i="3"/>
  <c r="I201" i="3"/>
  <c r="H202" i="3" l="1"/>
  <c r="K202" i="3"/>
  <c r="J202" i="3"/>
  <c r="C202" i="3"/>
  <c r="B203" i="3" s="1"/>
  <c r="G203" i="3"/>
  <c r="I202" i="3"/>
  <c r="I203" i="3" l="1"/>
  <c r="H203" i="3"/>
  <c r="K203" i="3"/>
  <c r="J203" i="3"/>
  <c r="G204" i="3"/>
  <c r="C203" i="3"/>
  <c r="B204" i="3" s="1"/>
  <c r="J204" i="3" l="1"/>
  <c r="I204" i="3"/>
  <c r="G205" i="3"/>
  <c r="C204" i="3"/>
  <c r="B205" i="3" s="1"/>
  <c r="K204" i="3"/>
  <c r="H204" i="3"/>
  <c r="K205" i="3" l="1"/>
  <c r="J205" i="3"/>
  <c r="G206" i="3"/>
  <c r="I205" i="3"/>
  <c r="C205" i="3"/>
  <c r="B206" i="3" s="1"/>
  <c r="H205" i="3"/>
  <c r="K206" i="3" l="1"/>
  <c r="H206" i="3"/>
  <c r="I206" i="3"/>
  <c r="J206" i="3"/>
  <c r="G207" i="3"/>
  <c r="C206" i="3"/>
  <c r="B207" i="3" s="1"/>
  <c r="I207" i="3" l="1"/>
  <c r="G208" i="3"/>
  <c r="H207" i="3"/>
  <c r="K207" i="3"/>
  <c r="J207" i="3"/>
  <c r="C207" i="3"/>
  <c r="B208" i="3" s="1"/>
  <c r="G209" i="3" l="1"/>
  <c r="C208" i="3"/>
  <c r="B209" i="3" s="1"/>
  <c r="J208" i="3"/>
  <c r="H208" i="3"/>
  <c r="K208" i="3"/>
  <c r="I208" i="3"/>
  <c r="G210" i="3" l="1"/>
  <c r="C209" i="3"/>
  <c r="B210" i="3" s="1"/>
  <c r="K209" i="3"/>
  <c r="H209" i="3"/>
  <c r="I209" i="3"/>
  <c r="J209" i="3"/>
  <c r="H210" i="3" l="1"/>
  <c r="C210" i="3"/>
  <c r="B211" i="3" s="1"/>
  <c r="K210" i="3"/>
  <c r="J210" i="3"/>
  <c r="I210" i="3"/>
  <c r="G211" i="3"/>
  <c r="I211" i="3" l="1"/>
  <c r="H211" i="3"/>
  <c r="K211" i="3"/>
  <c r="C211" i="3"/>
  <c r="B212" i="3" s="1"/>
  <c r="J211" i="3"/>
  <c r="G212" i="3"/>
  <c r="J212" i="3" l="1"/>
  <c r="I212" i="3"/>
  <c r="G213" i="3"/>
  <c r="C212" i="3"/>
  <c r="B213" i="3" s="1"/>
  <c r="H212" i="3"/>
  <c r="K212" i="3"/>
  <c r="K213" i="3" l="1"/>
  <c r="J213" i="3"/>
  <c r="I213" i="3"/>
  <c r="H213" i="3"/>
  <c r="G214" i="3"/>
  <c r="C213" i="3"/>
  <c r="B214" i="3" s="1"/>
  <c r="K214" i="3" l="1"/>
  <c r="H214" i="3"/>
  <c r="J214" i="3"/>
  <c r="C214" i="3"/>
  <c r="B215" i="3" s="1"/>
  <c r="G215" i="3"/>
  <c r="I214" i="3"/>
  <c r="I215" i="3" l="1"/>
  <c r="J215" i="3"/>
  <c r="H215" i="3"/>
  <c r="C215" i="3"/>
  <c r="B216" i="3" s="1"/>
  <c r="K215" i="3"/>
  <c r="G216" i="3"/>
  <c r="G217" i="3" l="1"/>
  <c r="C216" i="3"/>
  <c r="B217" i="3" s="1"/>
  <c r="J216" i="3"/>
  <c r="I216" i="3"/>
  <c r="K216" i="3"/>
  <c r="H216" i="3"/>
  <c r="G218" i="3" l="1"/>
  <c r="C217" i="3"/>
  <c r="B218" i="3" s="1"/>
  <c r="K217" i="3"/>
  <c r="I217" i="3"/>
  <c r="H217" i="3"/>
  <c r="J217" i="3"/>
  <c r="H218" i="3" l="1"/>
  <c r="G219" i="3"/>
  <c r="I218" i="3"/>
  <c r="C218" i="3"/>
  <c r="B219" i="3" s="1"/>
  <c r="K218" i="3"/>
  <c r="J218" i="3"/>
  <c r="I219" i="3" l="1"/>
  <c r="H219" i="3"/>
  <c r="C219" i="3"/>
  <c r="B220" i="3" s="1"/>
  <c r="G220" i="3"/>
  <c r="K219" i="3"/>
  <c r="J219" i="3"/>
  <c r="J220" i="3" l="1"/>
  <c r="I220" i="3"/>
  <c r="G221" i="3"/>
  <c r="C220" i="3"/>
  <c r="B221" i="3" s="1"/>
  <c r="K220" i="3"/>
  <c r="H220" i="3"/>
  <c r="K221" i="3" l="1"/>
  <c r="J221" i="3"/>
  <c r="C221" i="3"/>
  <c r="B222" i="3" s="1"/>
  <c r="G222" i="3"/>
  <c r="H221" i="3"/>
  <c r="I221" i="3"/>
  <c r="K222" i="3" l="1"/>
  <c r="H222" i="3"/>
  <c r="J222" i="3"/>
  <c r="C222" i="3"/>
  <c r="B223" i="3" s="1"/>
  <c r="I222" i="3"/>
  <c r="G223" i="3"/>
  <c r="I223" i="3" l="1"/>
  <c r="C223" i="3"/>
  <c r="B224" i="3" s="1"/>
  <c r="K223" i="3"/>
  <c r="G224" i="3"/>
  <c r="J223" i="3"/>
  <c r="H223" i="3"/>
  <c r="G225" i="3" l="1"/>
  <c r="C224" i="3"/>
  <c r="B225" i="3" s="1"/>
  <c r="J224" i="3"/>
  <c r="K224" i="3"/>
  <c r="I224" i="3"/>
  <c r="H224" i="3"/>
  <c r="G226" i="3" l="1"/>
  <c r="C225" i="3"/>
  <c r="B226" i="3" s="1"/>
  <c r="K225" i="3"/>
  <c r="J225" i="3"/>
  <c r="I225" i="3"/>
  <c r="H225" i="3"/>
  <c r="H226" i="3" l="1"/>
  <c r="J226" i="3"/>
  <c r="I226" i="3"/>
  <c r="C226" i="3"/>
  <c r="B227" i="3" s="1"/>
  <c r="G227" i="3"/>
  <c r="K226" i="3"/>
  <c r="I227" i="3" l="1"/>
  <c r="H227" i="3"/>
  <c r="G228" i="3"/>
  <c r="J227" i="3"/>
  <c r="C227" i="3"/>
  <c r="B228" i="3" s="1"/>
  <c r="K227" i="3"/>
  <c r="J228" i="3" l="1"/>
  <c r="I228" i="3"/>
  <c r="G229" i="3"/>
  <c r="C228" i="3"/>
  <c r="B229" i="3" s="1"/>
  <c r="H228" i="3"/>
  <c r="K228" i="3"/>
  <c r="K229" i="3" l="1"/>
  <c r="J229" i="3"/>
  <c r="G230" i="3"/>
  <c r="H229" i="3"/>
  <c r="C229" i="3"/>
  <c r="B230" i="3" s="1"/>
  <c r="I229" i="3"/>
  <c r="K230" i="3" l="1"/>
  <c r="H230" i="3"/>
  <c r="C230" i="3"/>
  <c r="B231" i="3" s="1"/>
  <c r="G231" i="3"/>
  <c r="J230" i="3"/>
  <c r="I230" i="3"/>
  <c r="I231" i="3" l="1"/>
  <c r="G232" i="3"/>
  <c r="K231" i="3"/>
  <c r="H231" i="3"/>
  <c r="C231" i="3"/>
  <c r="B232" i="3" s="1"/>
  <c r="J231" i="3"/>
  <c r="C232" i="3" l="1"/>
  <c r="B233" i="3" s="1"/>
  <c r="G233" i="3"/>
  <c r="J232" i="3"/>
  <c r="K232" i="3"/>
  <c r="I232" i="3"/>
  <c r="H232" i="3"/>
  <c r="H233" i="3" l="1"/>
  <c r="G234" i="3"/>
  <c r="K233" i="3"/>
  <c r="C233" i="3"/>
  <c r="B234" i="3" s="1"/>
  <c r="J233" i="3"/>
  <c r="I233" i="3"/>
  <c r="J234" i="3" l="1"/>
  <c r="I234" i="3"/>
  <c r="C234" i="3"/>
  <c r="B235" i="3" s="1"/>
  <c r="G235" i="3"/>
  <c r="K234" i="3"/>
  <c r="H234" i="3"/>
  <c r="G236" i="3" l="1"/>
  <c r="K235" i="3"/>
  <c r="H235" i="3"/>
  <c r="J235" i="3"/>
  <c r="I235" i="3"/>
  <c r="C235" i="3"/>
  <c r="B236" i="3" s="1"/>
  <c r="C236" i="3" l="1"/>
  <c r="B237" i="3"/>
  <c r="K236" i="3"/>
  <c r="I236" i="3"/>
  <c r="H236" i="3"/>
  <c r="J236" i="3"/>
  <c r="G237" i="3"/>
  <c r="C237" i="3" l="1"/>
  <c r="B238" i="3"/>
  <c r="J237" i="3"/>
  <c r="I237" i="3"/>
  <c r="K237" i="3"/>
  <c r="G238" i="3"/>
  <c r="H237" i="3"/>
  <c r="C238" i="3" l="1"/>
  <c r="B239" i="3" s="1"/>
  <c r="G239" i="3"/>
  <c r="I238" i="3"/>
  <c r="K238" i="3"/>
  <c r="J238" i="3"/>
  <c r="H238" i="3"/>
  <c r="C239" i="3" l="1"/>
  <c r="B240" i="3" s="1"/>
  <c r="H239" i="3"/>
  <c r="G240" i="3"/>
  <c r="K239" i="3"/>
  <c r="J239" i="3"/>
  <c r="I239" i="3"/>
  <c r="C240" i="3" l="1"/>
  <c r="B241" i="3"/>
  <c r="K240" i="3"/>
  <c r="J240" i="3"/>
  <c r="H240" i="3"/>
  <c r="I240" i="3"/>
  <c r="G241" i="3"/>
  <c r="C241" i="3" l="1"/>
  <c r="B242" i="3"/>
  <c r="J241" i="3"/>
  <c r="I241" i="3"/>
  <c r="H241" i="3"/>
  <c r="G242" i="3"/>
  <c r="K241" i="3"/>
  <c r="G243" i="3" l="1"/>
  <c r="C242" i="3"/>
  <c r="B243" i="3" s="1"/>
  <c r="I242" i="3"/>
  <c r="H242" i="3"/>
  <c r="K242" i="3"/>
  <c r="J242" i="3"/>
  <c r="G244" i="3" l="1"/>
  <c r="C243" i="3"/>
  <c r="B244" i="3" s="1"/>
  <c r="I243" i="3"/>
  <c r="K243" i="3"/>
  <c r="J243" i="3"/>
  <c r="H243" i="3"/>
  <c r="G245" i="3" l="1"/>
  <c r="C244" i="3"/>
  <c r="B245" i="3" s="1"/>
  <c r="I244" i="3"/>
  <c r="H244" i="3"/>
  <c r="J244" i="3"/>
  <c r="K244" i="3"/>
  <c r="G246" i="3" l="1"/>
  <c r="C245" i="3"/>
  <c r="B246" i="3" s="1"/>
  <c r="I245" i="3"/>
  <c r="K245" i="3"/>
  <c r="H245" i="3"/>
  <c r="J245" i="3"/>
  <c r="G247" i="3" l="1"/>
  <c r="C246" i="3"/>
  <c r="B247" i="3" s="1"/>
  <c r="I246" i="3"/>
  <c r="H246" i="3"/>
  <c r="K246" i="3"/>
  <c r="J246" i="3"/>
  <c r="G248" i="3" l="1"/>
  <c r="C247" i="3"/>
  <c r="B248" i="3" s="1"/>
  <c r="I247" i="3"/>
  <c r="J247" i="3"/>
  <c r="H247" i="3"/>
  <c r="K247" i="3"/>
  <c r="G249" i="3" l="1"/>
  <c r="C248" i="3"/>
  <c r="B249" i="3" s="1"/>
  <c r="I248" i="3"/>
  <c r="H248" i="3"/>
  <c r="J248" i="3"/>
  <c r="K248" i="3"/>
  <c r="G250" i="3" l="1"/>
  <c r="C249" i="3"/>
  <c r="B250" i="3" s="1"/>
  <c r="I249" i="3"/>
  <c r="H249" i="3"/>
  <c r="K249" i="3"/>
  <c r="J249" i="3"/>
  <c r="G251" i="3" l="1"/>
  <c r="C250" i="3"/>
  <c r="B251" i="3" s="1"/>
  <c r="I250" i="3"/>
  <c r="H250" i="3"/>
  <c r="K250" i="3"/>
  <c r="J250" i="3"/>
  <c r="G252" i="3" l="1"/>
  <c r="C251" i="3"/>
  <c r="B252" i="3" s="1"/>
  <c r="I251" i="3"/>
  <c r="K251" i="3"/>
  <c r="J251" i="3"/>
  <c r="H251" i="3"/>
  <c r="G253" i="3" l="1"/>
  <c r="C252" i="3"/>
  <c r="B253" i="3" s="1"/>
  <c r="I252" i="3"/>
  <c r="H252" i="3"/>
  <c r="J252" i="3"/>
  <c r="K252" i="3"/>
  <c r="G254" i="3" l="1"/>
  <c r="C253" i="3"/>
  <c r="B254" i="3" s="1"/>
  <c r="I253" i="3"/>
  <c r="K253" i="3"/>
  <c r="J253" i="3"/>
  <c r="H253" i="3"/>
  <c r="C254" i="3" l="1"/>
  <c r="I254" i="3"/>
  <c r="H254" i="3"/>
  <c r="K254" i="3"/>
  <c r="J254" i="3"/>
</calcChain>
</file>

<file path=xl/sharedStrings.xml><?xml version="1.0" encoding="utf-8"?>
<sst xmlns="http://schemas.openxmlformats.org/spreadsheetml/2006/main" count="85" uniqueCount="58">
  <si>
    <t>AA</t>
  </si>
  <si>
    <t>AS</t>
  </si>
  <si>
    <t>SS</t>
  </si>
  <si>
    <t>Count</t>
  </si>
  <si>
    <t>Frequency</t>
  </si>
  <si>
    <t>HW freq</t>
  </si>
  <si>
    <t>HW expect</t>
  </si>
  <si>
    <t>Newborn</t>
  </si>
  <si>
    <t>W</t>
  </si>
  <si>
    <t>Total</t>
  </si>
  <si>
    <t>q</t>
  </si>
  <si>
    <t>s1 =</t>
  </si>
  <si>
    <t>s2 =</t>
  </si>
  <si>
    <t>(2)</t>
  </si>
  <si>
    <t>(1)</t>
  </si>
  <si>
    <t>q = f(B)</t>
  </si>
  <si>
    <t>dq</t>
  </si>
  <si>
    <t>AB</t>
  </si>
  <si>
    <t>BB</t>
  </si>
  <si>
    <t>A Dom</t>
  </si>
  <si>
    <t>q0</t>
  </si>
  <si>
    <t>W0</t>
  </si>
  <si>
    <t>W1</t>
  </si>
  <si>
    <t>W2</t>
  </si>
  <si>
    <t>Wbar</t>
  </si>
  <si>
    <t>f[AA+AB]</t>
  </si>
  <si>
    <t>f(AA)</t>
  </si>
  <si>
    <t>f(AB)</t>
  </si>
  <si>
    <t>f(BB)</t>
  </si>
  <si>
    <r>
      <t xml:space="preserve">Lab Exercise 1 - Directional selection on </t>
    </r>
    <r>
      <rPr>
        <b/>
        <i/>
        <sz val="12"/>
        <color theme="1"/>
        <rFont val="Calibri"/>
        <family val="2"/>
        <scheme val="minor"/>
      </rPr>
      <t>Biston betularia</t>
    </r>
    <r>
      <rPr>
        <b/>
        <sz val="12"/>
        <color theme="1"/>
        <rFont val="Calibri"/>
        <family val="2"/>
        <scheme val="minor"/>
      </rPr>
      <t xml:space="preserve"> color phases</t>
    </r>
  </si>
  <si>
    <t>Estimation of Fitness &amp; Selection Coefficients from population data</t>
  </si>
  <si>
    <t>Viability</t>
  </si>
  <si>
    <r>
      <t xml:space="preserve">Note estimated </t>
    </r>
    <r>
      <rPr>
        <b/>
        <sz val="18"/>
        <color theme="1"/>
        <rFont val="Calibri"/>
        <family val="2"/>
        <scheme val="minor"/>
      </rPr>
      <t xml:space="preserve">Fitness values </t>
    </r>
    <r>
      <rPr>
        <sz val="18"/>
        <color theme="1"/>
        <rFont val="Calibri"/>
        <family val="2"/>
        <scheme val="minor"/>
      </rPr>
      <t xml:space="preserve">&amp; </t>
    </r>
    <r>
      <rPr>
        <b/>
        <sz val="18"/>
        <color theme="1"/>
        <rFont val="Calibri"/>
        <family val="2"/>
        <scheme val="minor"/>
      </rPr>
      <t xml:space="preserve">selection coefficients </t>
    </r>
  </si>
  <si>
    <t>Nielsen &amp; Slatkin (2013) calculation [with error]</t>
  </si>
  <si>
    <t>obs</t>
  </si>
  <si>
    <t>exp</t>
  </si>
  <si>
    <t>(o-e)^2/e</t>
  </si>
  <si>
    <t>X^2 =</t>
  </si>
  <si>
    <t>q^ =</t>
  </si>
  <si>
    <r>
      <t xml:space="preserve">for </t>
    </r>
    <r>
      <rPr>
        <b/>
        <sz val="18"/>
        <color theme="1"/>
        <rFont val="Calibri"/>
        <family val="2"/>
        <scheme val="minor"/>
      </rPr>
      <t>AA</t>
    </r>
    <r>
      <rPr>
        <sz val="18"/>
        <color theme="1"/>
        <rFont val="Calibri"/>
        <family val="2"/>
        <scheme val="minor"/>
      </rPr>
      <t xml:space="preserve"> &amp; </t>
    </r>
    <r>
      <rPr>
        <b/>
        <sz val="18"/>
        <color theme="1"/>
        <rFont val="Calibri"/>
        <family val="2"/>
        <scheme val="minor"/>
      </rPr>
      <t>SS</t>
    </r>
    <r>
      <rPr>
        <sz val="18"/>
        <color theme="1"/>
        <rFont val="Calibri"/>
        <family val="2"/>
        <scheme val="minor"/>
      </rPr>
      <t xml:space="preserve"> at equilibrium: </t>
    </r>
    <r>
      <rPr>
        <b/>
        <sz val="18"/>
        <color theme="1"/>
        <rFont val="Calibri"/>
        <family val="2"/>
        <scheme val="minor"/>
      </rPr>
      <t>q^ = s1/(s1+s2)</t>
    </r>
    <r>
      <rPr>
        <sz val="18"/>
        <color theme="1"/>
        <rFont val="Calibri"/>
        <family val="2"/>
        <scheme val="minor"/>
      </rPr>
      <t xml:space="preserve">  [</t>
    </r>
    <r>
      <rPr>
        <b/>
        <sz val="18"/>
        <color theme="1"/>
        <rFont val="Calibri"/>
        <family val="2"/>
        <scheme val="minor"/>
      </rPr>
      <t>q^</t>
    </r>
    <r>
      <rPr>
        <sz val="18"/>
        <color theme="1"/>
        <rFont val="Calibri"/>
        <family val="2"/>
        <scheme val="minor"/>
      </rPr>
      <t xml:space="preserve"> = '</t>
    </r>
    <r>
      <rPr>
        <b/>
        <i/>
        <sz val="18"/>
        <color theme="1"/>
        <rFont val="Calibri"/>
        <family val="2"/>
        <scheme val="minor"/>
      </rPr>
      <t>q hat</t>
    </r>
    <r>
      <rPr>
        <sz val="18"/>
        <color theme="1"/>
        <rFont val="Calibri"/>
        <family val="2"/>
        <scheme val="minor"/>
      </rPr>
      <t>']</t>
    </r>
  </si>
  <si>
    <r>
      <rPr>
        <b/>
        <sz val="18"/>
        <color rgb="FFFF0000"/>
        <rFont val="Calibri"/>
        <family val="2"/>
        <scheme val="minor"/>
      </rPr>
      <t>1)</t>
    </r>
    <r>
      <rPr>
        <sz val="18"/>
        <color theme="1"/>
        <rFont val="Calibri"/>
        <family val="2"/>
        <scheme val="minor"/>
      </rPr>
      <t xml:space="preserve"> Enter </t>
    </r>
    <r>
      <rPr>
        <i/>
        <sz val="18"/>
        <color theme="1"/>
        <rFont val="Calibri"/>
        <family val="2"/>
        <scheme val="minor"/>
      </rPr>
      <t>observed</t>
    </r>
    <r>
      <rPr>
        <sz val="18"/>
        <color theme="1"/>
        <rFont val="Calibri"/>
        <family val="2"/>
        <scheme val="minor"/>
      </rPr>
      <t xml:space="preserve"> </t>
    </r>
    <r>
      <rPr>
        <i/>
        <sz val="18"/>
        <color theme="1"/>
        <rFont val="Calibri"/>
        <family val="2"/>
        <scheme val="minor"/>
      </rPr>
      <t>count data</t>
    </r>
    <r>
      <rPr>
        <sz val="18"/>
        <color theme="1"/>
        <rFont val="Calibri"/>
        <family val="2"/>
        <scheme val="minor"/>
      </rPr>
      <t xml:space="preserve"> for phenotype of interest</t>
    </r>
  </si>
  <si>
    <r>
      <rPr>
        <b/>
        <sz val="18"/>
        <color rgb="FFFF0000"/>
        <rFont val="Calibri"/>
        <family val="2"/>
        <scheme val="minor"/>
      </rPr>
      <t>2)</t>
    </r>
    <r>
      <rPr>
        <sz val="18"/>
        <color theme="1"/>
        <rFont val="Calibri"/>
        <family val="2"/>
        <scheme val="minor"/>
      </rPr>
      <t xml:space="preserve"> Enter </t>
    </r>
    <r>
      <rPr>
        <i/>
        <sz val="18"/>
        <color theme="1"/>
        <rFont val="Calibri"/>
        <family val="2"/>
        <scheme val="minor"/>
      </rPr>
      <t>hypothetical newborn total</t>
    </r>
    <r>
      <rPr>
        <sz val="18"/>
        <color theme="1"/>
        <rFont val="Calibri"/>
        <family val="2"/>
        <scheme val="minor"/>
      </rPr>
      <t xml:space="preserve">, a value greater than the </t>
    </r>
    <r>
      <rPr>
        <b/>
        <sz val="18"/>
        <color theme="1"/>
        <rFont val="Calibri"/>
        <family val="2"/>
        <scheme val="minor"/>
      </rPr>
      <t>count</t>
    </r>
    <r>
      <rPr>
        <sz val="18"/>
        <color theme="1"/>
        <rFont val="Calibri"/>
        <family val="2"/>
        <scheme val="minor"/>
      </rPr>
      <t xml:space="preserve"> total</t>
    </r>
  </si>
  <si>
    <t>© 2024 by Steven M Carr: Not to be reproduced or redistributed without written permission, scarr [at] mun.ca</t>
  </si>
  <si>
    <t>The calculation above is the one given shown in Nielsen &amp; Slatkin's (2013) textbook</t>
  </si>
  <si>
    <t>© 2024 by Steven M Carr. General Selection Model with W0, W1, &amp; W2</t>
  </si>
  <si>
    <t>q = f(S)</t>
  </si>
  <si>
    <t>B Rec</t>
  </si>
  <si>
    <t>f[AA+AS]</t>
  </si>
  <si>
    <t>f(AS)</t>
  </si>
  <si>
    <t>f(SS)</t>
  </si>
  <si>
    <t>Lab Exercise 2 - Heterozygote overdominance of Beta Hemoglobin AS alleles</t>
  </si>
  <si>
    <t>Lab Exercise 3 - Balancing Selection on Sickle-Cell Anemia</t>
  </si>
  <si>
    <r>
      <rPr>
        <b/>
        <sz val="18"/>
        <color rgb="FFFF0000"/>
        <rFont val="Calibri"/>
        <family val="2"/>
        <scheme val="minor"/>
      </rPr>
      <t>(5)</t>
    </r>
    <r>
      <rPr>
        <sz val="18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Identify</t>
    </r>
    <r>
      <rPr>
        <sz val="18"/>
        <color theme="1"/>
        <rFont val="Calibri"/>
        <family val="2"/>
        <scheme val="minor"/>
      </rPr>
      <t xml:space="preserve"> the ERROR in the textbook calculation</t>
    </r>
  </si>
  <si>
    <t xml:space="preserve">      In what way does it affect the calculation?</t>
  </si>
  <si>
    <t>rerun the model with these estimated coefficients</t>
  </si>
  <si>
    <r>
      <rPr>
        <b/>
        <sz val="18"/>
        <color rgb="FFFF0000"/>
        <rFont val="Calibri"/>
        <family val="2"/>
        <scheme val="minor"/>
      </rPr>
      <t>3)</t>
    </r>
    <r>
      <rPr>
        <sz val="18"/>
        <color theme="1"/>
        <rFont val="Calibri"/>
        <family val="2"/>
        <scheme val="minor"/>
      </rPr>
      <t xml:space="preserve"> Compare these results with those in the </t>
    </r>
    <r>
      <rPr>
        <b/>
        <sz val="18"/>
        <color theme="1"/>
        <rFont val="Calibri"/>
        <family val="2"/>
        <scheme val="minor"/>
      </rPr>
      <t>GSM AS</t>
    </r>
    <r>
      <rPr>
        <sz val="18"/>
        <color theme="1"/>
        <rFont val="Calibri"/>
        <family val="2"/>
        <scheme val="minor"/>
      </rPr>
      <t xml:space="preserve"> model: </t>
    </r>
  </si>
  <si>
    <r>
      <rPr>
        <b/>
        <sz val="18"/>
        <color rgb="FFFF0000"/>
        <rFont val="Calibri"/>
        <family val="2"/>
        <scheme val="minor"/>
      </rPr>
      <t>4)</t>
    </r>
    <r>
      <rPr>
        <sz val="18"/>
        <color theme="1"/>
        <rFont val="Calibri"/>
        <family val="2"/>
        <scheme val="minor"/>
      </rPr>
      <t xml:space="preserve"> WHY does the hypothetical value for newborns not affect the calculation? </t>
    </r>
  </si>
  <si>
    <t>Give a mathematical explanation.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</si>
</sst>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"/>
    <numFmt numFmtId="166" formatCode="#,##0.00000"/>
    <numFmt numFmtId="167" formatCode="0.000"/>
    <numFmt numFmtId="168" formatCode="0.000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40FF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3" fontId="7" fillId="0" borderId="0" xfId="0" applyNumberFormat="1" applyFont="1"/>
    <xf numFmtId="164" fontId="7" fillId="0" borderId="0" xfId="0" applyNumberFormat="1" applyFont="1"/>
    <xf numFmtId="166" fontId="5" fillId="0" borderId="0" xfId="0" applyNumberFormat="1" applyFont="1"/>
    <xf numFmtId="164" fontId="6" fillId="0" borderId="0" xfId="0" applyNumberFormat="1" applyFont="1" applyAlignment="1">
      <alignment horizontal="right"/>
    </xf>
    <xf numFmtId="3" fontId="7" fillId="4" borderId="0" xfId="0" applyNumberFormat="1" applyFont="1" applyFill="1"/>
    <xf numFmtId="165" fontId="8" fillId="0" borderId="0" xfId="0" applyNumberFormat="1" applyFont="1"/>
    <xf numFmtId="0" fontId="9" fillId="0" borderId="0" xfId="0" applyFont="1"/>
    <xf numFmtId="3" fontId="10" fillId="4" borderId="0" xfId="0" applyNumberFormat="1" applyFont="1" applyFill="1"/>
    <xf numFmtId="3" fontId="11" fillId="4" borderId="0" xfId="0" applyNumberFormat="1" applyFont="1" applyFill="1"/>
    <xf numFmtId="0" fontId="2" fillId="0" borderId="0" xfId="0" applyFont="1"/>
    <xf numFmtId="0" fontId="12" fillId="0" borderId="0" xfId="0" applyFont="1"/>
    <xf numFmtId="0" fontId="5" fillId="0" borderId="0" xfId="0" quotePrefix="1" applyFont="1" applyAlignment="1">
      <alignment horizontal="center"/>
    </xf>
    <xf numFmtId="164" fontId="2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168" fontId="0" fillId="3" borderId="0" xfId="0" applyNumberFormat="1" applyFill="1"/>
    <xf numFmtId="0" fontId="3" fillId="3" borderId="0" xfId="1" applyFill="1"/>
    <xf numFmtId="164" fontId="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8" fontId="0" fillId="0" borderId="0" xfId="0" applyNumberFormat="1"/>
    <xf numFmtId="0" fontId="0" fillId="0" borderId="0" xfId="0" applyAlignment="1">
      <alignment vertical="center"/>
    </xf>
    <xf numFmtId="164" fontId="2" fillId="0" borderId="0" xfId="0" applyNumberFormat="1" applyFont="1"/>
    <xf numFmtId="0" fontId="14" fillId="0" borderId="0" xfId="0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3" fillId="0" borderId="0" xfId="0" applyNumberFormat="1" applyFont="1"/>
    <xf numFmtId="168" fontId="2" fillId="0" borderId="0" xfId="0" applyNumberFormat="1" applyFont="1" applyAlignment="1">
      <alignment horizontal="right"/>
    </xf>
    <xf numFmtId="164" fontId="2" fillId="5" borderId="0" xfId="0" applyNumberFormat="1" applyFont="1" applyFill="1" applyAlignment="1">
      <alignment horizontal="right"/>
    </xf>
    <xf numFmtId="0" fontId="12" fillId="6" borderId="0" xfId="1" quotePrefix="1" applyFont="1" applyFill="1" applyAlignment="1">
      <alignment horizontal="right"/>
    </xf>
    <xf numFmtId="0" fontId="12" fillId="7" borderId="0" xfId="1" applyFont="1" applyFill="1" applyAlignment="1">
      <alignment horizontal="right"/>
    </xf>
    <xf numFmtId="0" fontId="12" fillId="8" borderId="0" xfId="1" applyFont="1" applyFill="1" applyAlignment="1">
      <alignment horizontal="right"/>
    </xf>
    <xf numFmtId="2" fontId="1" fillId="0" borderId="0" xfId="0" applyNumberFormat="1" applyFont="1"/>
    <xf numFmtId="168" fontId="3" fillId="0" borderId="0" xfId="1" applyNumberFormat="1"/>
    <xf numFmtId="2" fontId="0" fillId="0" borderId="0" xfId="0" applyNumberFormat="1"/>
    <xf numFmtId="2" fontId="17" fillId="0" borderId="0" xfId="0" applyNumberFormat="1" applyFont="1"/>
    <xf numFmtId="0" fontId="3" fillId="0" borderId="0" xfId="1"/>
    <xf numFmtId="164" fontId="2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168" fontId="6" fillId="0" borderId="0" xfId="0" applyNumberFormat="1" applyFont="1"/>
    <xf numFmtId="167" fontId="7" fillId="0" borderId="0" xfId="0" applyNumberFormat="1" applyFont="1"/>
    <xf numFmtId="3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6" xfId="0" applyBorder="1"/>
    <xf numFmtId="0" fontId="9" fillId="0" borderId="7" xfId="0" applyFont="1" applyBorder="1" applyAlignment="1">
      <alignment horizontal="right"/>
    </xf>
    <xf numFmtId="2" fontId="5" fillId="0" borderId="5" xfId="0" applyNumberFormat="1" applyFont="1" applyBorder="1"/>
    <xf numFmtId="2" fontId="18" fillId="0" borderId="8" xfId="0" applyNumberFormat="1" applyFont="1" applyBorder="1"/>
    <xf numFmtId="3" fontId="11" fillId="4" borderId="4" xfId="0" applyNumberFormat="1" applyFont="1" applyFill="1" applyBorder="1"/>
    <xf numFmtId="3" fontId="19" fillId="0" borderId="0" xfId="0" applyNumberFormat="1" applyFont="1"/>
    <xf numFmtId="0" fontId="6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0" borderId="0" xfId="0" applyFont="1" applyAlignment="1"/>
    <xf numFmtId="0" fontId="20" fillId="0" borderId="0" xfId="0" quotePrefix="1" applyFont="1" applyAlignment="1">
      <alignment horizontal="center"/>
    </xf>
    <xf numFmtId="0" fontId="5" fillId="0" borderId="0" xfId="0" applyFont="1" applyAlignment="1"/>
    <xf numFmtId="0" fontId="21" fillId="0" borderId="0" xfId="0" applyFont="1" applyAlignment="1"/>
    <xf numFmtId="0" fontId="0" fillId="3" borderId="0" xfId="1" applyFont="1" applyFill="1"/>
    <xf numFmtId="0" fontId="0" fillId="0" borderId="0" xfId="1" applyFont="1"/>
    <xf numFmtId="0" fontId="14" fillId="0" borderId="0" xfId="0" applyFont="1"/>
    <xf numFmtId="168" fontId="2" fillId="5" borderId="0" xfId="0" applyNumberFormat="1" applyFont="1" applyFill="1" applyAlignment="1">
      <alignment horizontal="right"/>
    </xf>
    <xf numFmtId="0" fontId="2" fillId="6" borderId="0" xfId="1" quotePrefix="1" applyFont="1" applyFill="1" applyAlignment="1">
      <alignment horizontal="right"/>
    </xf>
    <xf numFmtId="0" fontId="2" fillId="7" borderId="0" xfId="1" applyFont="1" applyFill="1" applyAlignment="1">
      <alignment horizontal="right"/>
    </xf>
    <xf numFmtId="0" fontId="2" fillId="8" borderId="0" xfId="1" applyFont="1" applyFill="1" applyAlignment="1">
      <alignment horizontal="right"/>
    </xf>
    <xf numFmtId="168" fontId="0" fillId="0" borderId="0" xfId="1" applyNumberFormat="1" applyFont="1"/>
  </cellXfs>
  <cellStyles count="2">
    <cellStyle name="Normal" xfId="0" builtinId="0"/>
    <cellStyle name="Normal 2" xfId="1" xr:uid="{0B5E7464-AE65-4140-A3EF-FFBDC265C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400"/>
              <a:t>GSM with W</a:t>
            </a:r>
            <a:r>
              <a:rPr lang="en-US" sz="1400" baseline="-25000"/>
              <a:t>0</a:t>
            </a:r>
            <a:r>
              <a:rPr lang="en-US" sz="1400"/>
              <a:t>, W</a:t>
            </a:r>
            <a:r>
              <a:rPr lang="en-US" sz="1400" baseline="-25000"/>
              <a:t>1</a:t>
            </a:r>
            <a:r>
              <a:rPr lang="en-US" sz="1400"/>
              <a:t>, &amp; W</a:t>
            </a:r>
            <a:r>
              <a:rPr lang="en-US" sz="1400" baseline="-25000"/>
              <a:t>2</a:t>
            </a:r>
            <a:r>
              <a:rPr lang="en-US" sz="1400"/>
              <a:t>:   </a:t>
            </a:r>
            <a:r>
              <a:rPr lang="en-US" sz="1400" i="1"/>
              <a:t>d</a:t>
            </a:r>
            <a:r>
              <a:rPr lang="en-US" sz="1400"/>
              <a:t>q = [pq] [(q)(W</a:t>
            </a:r>
            <a:r>
              <a:rPr lang="en-US" sz="1400" baseline="-25000"/>
              <a:t>2</a:t>
            </a:r>
            <a:r>
              <a:rPr lang="en-US" sz="1400"/>
              <a:t> - W</a:t>
            </a:r>
            <a:r>
              <a:rPr lang="en-US" sz="1400" baseline="-25000"/>
              <a:t>1</a:t>
            </a:r>
            <a:r>
              <a:rPr lang="en-US" sz="1400"/>
              <a:t>) + (p)(W</a:t>
            </a:r>
            <a:r>
              <a:rPr lang="en-US" sz="1400" baseline="-25000"/>
              <a:t>1</a:t>
            </a:r>
            <a:r>
              <a:rPr lang="en-US" sz="1400"/>
              <a:t> - W</a:t>
            </a:r>
            <a:r>
              <a:rPr lang="en-US" sz="1400" baseline="-25000"/>
              <a:t>0</a:t>
            </a:r>
            <a:r>
              <a:rPr lang="en-US" sz="1400"/>
              <a:t>)] / W</a:t>
            </a:r>
            <a:r>
              <a:rPr lang="en-US" sz="1400" baseline="-25000"/>
              <a:t>bar</a:t>
            </a:r>
            <a:endParaRPr lang="en-US" sz="1400"/>
          </a:p>
        </c:rich>
      </c:tx>
      <c:layout>
        <c:manualLayout>
          <c:xMode val="edge"/>
          <c:yMode val="edge"/>
          <c:x val="0.248495770046782"/>
          <c:y val="1.23001499812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58078465596499E-2"/>
          <c:y val="7.1451123960058496E-2"/>
          <c:w val="0.89683999960777006"/>
          <c:h val="0.860676797319154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'GSM '!$B$2</c:f>
              <c:strCache>
                <c:ptCount val="1"/>
                <c:pt idx="0">
                  <c:v>q = f(B)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'GSM '!$A$4:$A$197</c:f>
              <c:numCache>
                <c:formatCode>General</c:formatCode>
                <c:ptCount val="19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</c:numCache>
            </c:numRef>
          </c:xVal>
          <c:yVal>
            <c:numRef>
              <c:f>'GSM '!$B$3:$B$196</c:f>
              <c:numCache>
                <c:formatCode>0.00000</c:formatCode>
                <c:ptCount val="194"/>
                <c:pt idx="0">
                  <c:v>0.5</c:v>
                </c:pt>
                <c:pt idx="1">
                  <c:v>0.51351351351351349</c:v>
                </c:pt>
                <c:pt idx="2">
                  <c:v>0.52738211925229472</c:v>
                </c:pt>
                <c:pt idx="3">
                  <c:v>0.54157193152415883</c:v>
                </c:pt>
                <c:pt idx="4">
                  <c:v>0.55606375228262472</c:v>
                </c:pt>
                <c:pt idx="5">
                  <c:v>0.57083440932876495</c:v>
                </c:pt>
                <c:pt idx="6">
                  <c:v>0.58585657335462771</c:v>
                </c:pt>
                <c:pt idx="7">
                  <c:v>0.60109867562754737</c:v>
                </c:pt>
                <c:pt idx="8">
                  <c:v>0.61652491538565024</c:v>
                </c:pt>
                <c:pt idx="9">
                  <c:v>0.6320953717986858</c:v>
                </c:pt>
                <c:pt idx="10">
                  <c:v>0.64776623307779846</c:v>
                </c:pt>
                <c:pt idx="11">
                  <c:v>0.66349015167443592</c:v>
                </c:pt>
                <c:pt idx="12">
                  <c:v>0.67921672952994938</c:v>
                </c:pt>
                <c:pt idx="13">
                  <c:v>0.69489313116226159</c:v>
                </c:pt>
                <c:pt idx="14">
                  <c:v>0.71046481530534822</c:v>
                </c:pt>
                <c:pt idx="15">
                  <c:v>0.72587636831519453</c:v>
                </c:pt>
                <c:pt idx="16">
                  <c:v>0.74107241522381817</c:v>
                </c:pt>
                <c:pt idx="17">
                  <c:v>0.75599857784628377</c:v>
                </c:pt>
                <c:pt idx="18">
                  <c:v>0.77060244441553105</c:v>
                </c:pt>
                <c:pt idx="19">
                  <c:v>0.78483451244014579</c:v>
                </c:pt>
                <c:pt idx="20">
                  <c:v>0.79864906627443699</c:v>
                </c:pt>
                <c:pt idx="21">
                  <c:v>0.81200495342633683</c:v>
                </c:pt>
                <c:pt idx="22">
                  <c:v>0.82486622877801996</c:v>
                </c:pt>
                <c:pt idx="23">
                  <c:v>0.83720264323498006</c:v>
                </c:pt>
                <c:pt idx="24">
                  <c:v>0.84898996218692946</c:v>
                </c:pt>
                <c:pt idx="25">
                  <c:v>0.86021010873938342</c:v>
                </c:pt>
                <c:pt idx="26">
                  <c:v>0.87085113609588816</c:v>
                </c:pt>
                <c:pt idx="27">
                  <c:v>0.880907041944471</c:v>
                </c:pt>
                <c:pt idx="28">
                  <c:v>0.89037744459840118</c:v>
                </c:pt>
                <c:pt idx="29">
                  <c:v>0.8992671455559168</c:v>
                </c:pt>
                <c:pt idx="30">
                  <c:v>0.90758560591790127</c:v>
                </c:pt>
                <c:pt idx="31">
                  <c:v>0.91534636480881959</c:v>
                </c:pt>
                <c:pt idx="32">
                  <c:v>0.9225664268422652</c:v>
                </c:pt>
                <c:pt idx="33">
                  <c:v>0.92926564313953119</c:v>
                </c:pt>
                <c:pt idx="34">
                  <c:v>0.93546610688701581</c:v>
                </c:pt>
                <c:pt idx="35">
                  <c:v>0.94119158034434747</c:v>
                </c:pt>
                <c:pt idx="36">
                  <c:v>0.94646696598217051</c:v>
                </c:pt>
                <c:pt idx="37">
                  <c:v>0.95131783035416728</c:v>
                </c:pt>
                <c:pt idx="38">
                  <c:v>0.95576998562257098</c:v>
                </c:pt>
                <c:pt idx="39">
                  <c:v>0.95984913050408271</c:v>
                </c:pt>
                <c:pt idx="40">
                  <c:v>0.96358054985114105</c:v>
                </c:pt>
                <c:pt idx="41">
                  <c:v>0.96698887013784063</c:v>
                </c:pt>
                <c:pt idx="42">
                  <c:v>0.97009786674186382</c:v>
                </c:pt>
                <c:pt idx="43">
                  <c:v>0.97293031803654573</c:v>
                </c:pt>
                <c:pt idx="44">
                  <c:v>0.9755079008489641</c:v>
                </c:pt>
                <c:pt idx="45">
                  <c:v>0.97785112171518784</c:v>
                </c:pt>
                <c:pt idx="46">
                  <c:v>0.97997927849067512</c:v>
                </c:pt>
                <c:pt idx="47">
                  <c:v>0.98191044717897513</c:v>
                </c:pt>
                <c:pt idx="48">
                  <c:v>0.98366148926302477</c:v>
                </c:pt>
                <c:pt idx="49">
                  <c:v>0.98524807530989511</c:v>
                </c:pt>
                <c:pt idx="50">
                  <c:v>0.9866847211326395</c:v>
                </c:pt>
                <c:pt idx="51">
                  <c:v>0.98798483330296527</c:v>
                </c:pt>
                <c:pt idx="52">
                  <c:v>0.9891607612955674</c:v>
                </c:pt>
                <c:pt idx="53">
                  <c:v>0.99022385399605384</c:v>
                </c:pt>
                <c:pt idx="54">
                  <c:v>0.99118451871197188</c:v>
                </c:pt>
                <c:pt idx="55">
                  <c:v>0.99205228118726319</c:v>
                </c:pt>
                <c:pt idx="56">
                  <c:v>0.99283584543431991</c:v>
                </c:pt>
                <c:pt idx="57">
                  <c:v>0.99354315246655145</c:v>
                </c:pt>
                <c:pt idx="58">
                  <c:v>0.99418143724120067</c:v>
                </c:pt>
                <c:pt idx="59">
                  <c:v>0.99475728331100266</c:v>
                </c:pt>
                <c:pt idx="60">
                  <c:v>0.99527667483842308</c:v>
                </c:pt>
                <c:pt idx="61">
                  <c:v>0.99574504575194167</c:v>
                </c:pt>
                <c:pt idx="62">
                  <c:v>0.99616732592427049</c:v>
                </c:pt>
                <c:pt idx="63">
                  <c:v>0.99654798433134695</c:v>
                </c:pt>
                <c:pt idx="64">
                  <c:v>0.99689106921187576</c:v>
                </c:pt>
                <c:pt idx="65">
                  <c:v>0.99720024529318929</c:v>
                </c:pt>
                <c:pt idx="66">
                  <c:v>0.99747882818293154</c:v>
                </c:pt>
                <c:pt idx="67">
                  <c:v>0.99772981604985878</c:v>
                </c:pt>
                <c:pt idx="68">
                  <c:v>0.99795591873285672</c:v>
                </c:pt>
                <c:pt idx="69">
                  <c:v>0.99815958442675168</c:v>
                </c:pt>
                <c:pt idx="70">
                  <c:v>0.99834302409802578</c:v>
                </c:pt>
                <c:pt idx="71">
                  <c:v>0.99850823378426667</c:v>
                </c:pt>
                <c:pt idx="72">
                  <c:v>0.99865701492902959</c:v>
                </c:pt>
                <c:pt idx="73">
                  <c:v>0.99879099289951545</c:v>
                </c:pt>
                <c:pt idx="74">
                  <c:v>0.99891163382868486</c:v>
                </c:pt>
                <c:pt idx="75">
                  <c:v>0.99902025991661769</c:v>
                </c:pt>
                <c:pt idx="76">
                  <c:v>0.99911806331847164</c:v>
                </c:pt>
                <c:pt idx="77">
                  <c:v>0.99920611873859311</c:v>
                </c:pt>
                <c:pt idx="78">
                  <c:v>0.99928539484241108</c:v>
                </c:pt>
                <c:pt idx="79">
                  <c:v>0.99935676458987877</c:v>
                </c:pt>
                <c:pt idx="80">
                  <c:v>0.99942101458654109</c:v>
                </c:pt>
                <c:pt idx="81">
                  <c:v>0.99947885354089383</c:v>
                </c:pt>
                <c:pt idx="82">
                  <c:v>0.99953091990962029</c:v>
                </c:pt>
                <c:pt idx="83">
                  <c:v>0.99957778880559234</c:v>
                </c:pt>
                <c:pt idx="84">
                  <c:v>0.99961997823721715</c:v>
                </c:pt>
                <c:pt idx="85">
                  <c:v>0.99965795474181962</c:v>
                </c:pt>
                <c:pt idx="86">
                  <c:v>0.99969213847026617</c:v>
                </c:pt>
                <c:pt idx="87">
                  <c:v>0.9997229077749521</c:v>
                </c:pt>
                <c:pt idx="88">
                  <c:v>0.99975060334858201</c:v>
                </c:pt>
                <c:pt idx="89">
                  <c:v>0.99977553195685043</c:v>
                </c:pt>
                <c:pt idx="90">
                  <c:v>0.99979796980416114</c:v>
                </c:pt>
                <c:pt idx="91">
                  <c:v>0.99981816556788861</c:v>
                </c:pt>
                <c:pt idx="92">
                  <c:v>0.99983634313335801</c:v>
                </c:pt>
                <c:pt idx="93">
                  <c:v>0.99985270405868831</c:v>
                </c:pt>
                <c:pt idx="94">
                  <c:v>0.9998674297958744</c:v>
                </c:pt>
                <c:pt idx="95">
                  <c:v>0.99988068369196836</c:v>
                </c:pt>
                <c:pt idx="96">
                  <c:v>0.99989261279193276</c:v>
                </c:pt>
                <c:pt idx="97">
                  <c:v>0.99990334946265758</c:v>
                </c:pt>
                <c:pt idx="98">
                  <c:v>0.99991301285575063</c:v>
                </c:pt>
                <c:pt idx="99">
                  <c:v>0.99992171022500165</c:v>
                </c:pt>
                <c:pt idx="100">
                  <c:v>0.99992953811287089</c:v>
                </c:pt>
                <c:pt idx="101">
                  <c:v>0.99993658341895408</c:v>
                </c:pt>
                <c:pt idx="102">
                  <c:v>0.99994292436210741</c:v>
                </c:pt>
                <c:pt idx="103">
                  <c:v>0.99994863134677081</c:v>
                </c:pt>
                <c:pt idx="104">
                  <c:v>0.9999537677429905</c:v>
                </c:pt>
                <c:pt idx="105">
                  <c:v>0.99995839058870961</c:v>
                </c:pt>
                <c:pt idx="106">
                  <c:v>0.99996255122204747</c:v>
                </c:pt>
                <c:pt idx="107">
                  <c:v>0.99996629585052754</c:v>
                </c:pt>
                <c:pt idx="108">
                  <c:v>0.99996966606352633</c:v>
                </c:pt>
                <c:pt idx="109">
                  <c:v>0.99997269929359311</c:v>
                </c:pt>
                <c:pt idx="110">
                  <c:v>0.99997542923173177</c:v>
                </c:pt>
                <c:pt idx="111">
                  <c:v>0.99997788620123074</c:v>
                </c:pt>
                <c:pt idx="112">
                  <c:v>0.99998009749417127</c:v>
                </c:pt>
                <c:pt idx="113">
                  <c:v>0.99998208767433494</c:v>
                </c:pt>
                <c:pt idx="114">
                  <c:v>0.9999838788498614</c:v>
                </c:pt>
                <c:pt idx="115">
                  <c:v>0.9999854909186725</c:v>
                </c:pt>
                <c:pt idx="116">
                  <c:v>0.99998694178938075</c:v>
                </c:pt>
                <c:pt idx="117">
                  <c:v>0.99998824758012861</c:v>
                </c:pt>
                <c:pt idx="118">
                  <c:v>0.99998942279756131</c:v>
                </c:pt>
                <c:pt idx="119">
                  <c:v>0.99999048049791595</c:v>
                </c:pt>
                <c:pt idx="120">
                  <c:v>0.99999143243201405</c:v>
                </c:pt>
                <c:pt idx="121">
                  <c:v>0.99999228917576322</c:v>
                </c:pt>
                <c:pt idx="122">
                  <c:v>0.99999306024761681</c:v>
                </c:pt>
                <c:pt idx="123">
                  <c:v>0.99999375421429337</c:v>
                </c:pt>
                <c:pt idx="124">
                  <c:v>0.99999437878592901</c:v>
                </c:pt>
                <c:pt idx="125">
                  <c:v>0.9999949409017187</c:v>
                </c:pt>
                <c:pt idx="126">
                  <c:v>0.9999954468069967</c:v>
                </c:pt>
                <c:pt idx="127">
                  <c:v>0.99999590212261147</c:v>
                </c:pt>
                <c:pt idx="128">
                  <c:v>0.99999631190736493</c:v>
                </c:pt>
                <c:pt idx="129">
                  <c:v>0.99999668071421033</c:v>
                </c:pt>
                <c:pt idx="130">
                  <c:v>0.99999701264083063</c:v>
                </c:pt>
                <c:pt idx="131">
                  <c:v>0.99999731137516101</c:v>
                </c:pt>
                <c:pt idx="132">
                  <c:v>0.99999758023635976</c:v>
                </c:pt>
                <c:pt idx="133">
                  <c:v>0.99999782221168287</c:v>
                </c:pt>
                <c:pt idx="134">
                  <c:v>0.99999803998967141</c:v>
                </c:pt>
                <c:pt idx="135">
                  <c:v>0.99999823599002136</c:v>
                </c:pt>
                <c:pt idx="136">
                  <c:v>0.99999841239046605</c:v>
                </c:pt>
                <c:pt idx="137">
                  <c:v>0.99999857115097135</c:v>
                </c:pt>
                <c:pt idx="138">
                  <c:v>0.99999871403551122</c:v>
                </c:pt>
                <c:pt idx="139">
                  <c:v>0.99999884263166605</c:v>
                </c:pt>
                <c:pt idx="140">
                  <c:v>0.99999895836826136</c:v>
                </c:pt>
                <c:pt idx="141">
                  <c:v>0.99999906253124238</c:v>
                </c:pt>
                <c:pt idx="142">
                  <c:v>0.99999915627796188</c:v>
                </c:pt>
                <c:pt idx="143">
                  <c:v>0.99999924065003909</c:v>
                </c:pt>
                <c:pt idx="144">
                  <c:v>0.99999931658493268</c:v>
                </c:pt>
                <c:pt idx="145">
                  <c:v>0.99999938492635643</c:v>
                </c:pt>
                <c:pt idx="146">
                  <c:v>0.99999944643365357</c:v>
                </c:pt>
                <c:pt idx="147">
                  <c:v>0.99999950179023378</c:v>
                </c:pt>
                <c:pt idx="148">
                  <c:v>0.99999955161116627</c:v>
                </c:pt>
                <c:pt idx="149">
                  <c:v>0.99999959645001391</c:v>
                </c:pt>
                <c:pt idx="150">
                  <c:v>0.9999996368049836</c:v>
                </c:pt>
                <c:pt idx="151">
                  <c:v>0.99999967312446181</c:v>
                </c:pt>
                <c:pt idx="152">
                  <c:v>0.9999997058119966</c:v>
                </c:pt>
                <c:pt idx="153">
                  <c:v>0.99999973523078156</c:v>
                </c:pt>
                <c:pt idx="154">
                  <c:v>0.99999976170769089</c:v>
                </c:pt>
                <c:pt idx="155">
                  <c:v>0.99999978553691171</c:v>
                </c:pt>
                <c:pt idx="156">
                  <c:v>0.99999980698321234</c:v>
                </c:pt>
                <c:pt idx="157">
                  <c:v>0.99999982628488449</c:v>
                </c:pt>
                <c:pt idx="158">
                  <c:v>0.99999984365639072</c:v>
                </c:pt>
                <c:pt idx="159">
                  <c:v>0.99999985929074731</c:v>
                </c:pt>
                <c:pt idx="160">
                  <c:v>0.99999987336166907</c:v>
                </c:pt>
                <c:pt idx="161">
                  <c:v>0.99999988602549927</c:v>
                </c:pt>
                <c:pt idx="162">
                  <c:v>0.99999989742294704</c:v>
                </c:pt>
                <c:pt idx="163">
                  <c:v>0.9999999076806505</c:v>
                </c:pt>
                <c:pt idx="164">
                  <c:v>0.99999991691258394</c:v>
                </c:pt>
                <c:pt idx="165">
                  <c:v>0.9999999252213243</c:v>
                </c:pt>
                <c:pt idx="166">
                  <c:v>0.99999993269919085</c:v>
                </c:pt>
                <c:pt idx="167">
                  <c:v>0.99999993942927101</c:v>
                </c:pt>
                <c:pt idx="168">
                  <c:v>0.9999999454863433</c:v>
                </c:pt>
                <c:pt idx="169">
                  <c:v>0.99999995093770844</c:v>
                </c:pt>
                <c:pt idx="170">
                  <c:v>0.99999995584393719</c:v>
                </c:pt>
                <c:pt idx="171">
                  <c:v>0.99999996025954307</c:v>
                </c:pt>
                <c:pt idx="172">
                  <c:v>0.9999999642335885</c:v>
                </c:pt>
                <c:pt idx="173">
                  <c:v>0.99999996781022937</c:v>
                </c:pt>
                <c:pt idx="174">
                  <c:v>0.99999997102920624</c:v>
                </c:pt>
                <c:pt idx="175">
                  <c:v>0.99999997392628548</c:v>
                </c:pt>
                <c:pt idx="176">
                  <c:v>0.9999999765336568</c:v>
                </c:pt>
                <c:pt idx="177">
                  <c:v>0.99999997888029102</c:v>
                </c:pt>
                <c:pt idx="178">
                  <c:v>0.99999998099226184</c:v>
                </c:pt>
                <c:pt idx="179">
                  <c:v>0.9999999828930356</c:v>
                </c:pt>
                <c:pt idx="180">
                  <c:v>0.99999998460373196</c:v>
                </c:pt>
                <c:pt idx="181">
                  <c:v>0.99999998614335872</c:v>
                </c:pt>
                <c:pt idx="182">
                  <c:v>0.99999998752902286</c:v>
                </c:pt>
                <c:pt idx="183">
                  <c:v>0.99999998877612051</c:v>
                </c:pt>
                <c:pt idx="184">
                  <c:v>0.99999998989850847</c:v>
                </c:pt>
                <c:pt idx="185">
                  <c:v>0.99999999090865765</c:v>
                </c:pt>
                <c:pt idx="186">
                  <c:v>0.99999999181779187</c:v>
                </c:pt>
                <c:pt idx="187">
                  <c:v>0.99999999263601269</c:v>
                </c:pt>
                <c:pt idx="188">
                  <c:v>0.99999999337241141</c:v>
                </c:pt>
                <c:pt idx="189">
                  <c:v>0.99999999403517026</c:v>
                </c:pt>
                <c:pt idx="190">
                  <c:v>0.99999999463165323</c:v>
                </c:pt>
                <c:pt idx="191">
                  <c:v>0.99999999516848792</c:v>
                </c:pt>
                <c:pt idx="192">
                  <c:v>0.99999999565163911</c:v>
                </c:pt>
                <c:pt idx="193">
                  <c:v>0.99999999608647516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B-4FDE-9371-2BF097A3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265600"/>
        <c:axId val="739476880"/>
      </c:scatterChart>
      <c:valAx>
        <c:axId val="772265600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476880"/>
        <c:crosses val="autoZero"/>
        <c:crossBetween val="midCat"/>
        <c:majorUnit val="20"/>
      </c:valAx>
      <c:valAx>
        <c:axId val="7394768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72265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4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400"/>
              <a:t>GSM with W</a:t>
            </a:r>
            <a:r>
              <a:rPr lang="en-US" sz="1400" baseline="-25000"/>
              <a:t>0</a:t>
            </a:r>
            <a:r>
              <a:rPr lang="en-US" sz="1400"/>
              <a:t>, W</a:t>
            </a:r>
            <a:r>
              <a:rPr lang="en-US" sz="1400" baseline="-25000"/>
              <a:t>1</a:t>
            </a:r>
            <a:r>
              <a:rPr lang="en-US" sz="1400"/>
              <a:t>, &amp; W</a:t>
            </a:r>
            <a:r>
              <a:rPr lang="en-US" sz="1400" baseline="-25000"/>
              <a:t>2</a:t>
            </a:r>
            <a:r>
              <a:rPr lang="en-US" sz="1400"/>
              <a:t>:   </a:t>
            </a:r>
            <a:r>
              <a:rPr lang="en-US" sz="1400" i="1"/>
              <a:t>d</a:t>
            </a:r>
            <a:r>
              <a:rPr lang="en-US" sz="1400"/>
              <a:t>q = [pq] [(q)(W</a:t>
            </a:r>
            <a:r>
              <a:rPr lang="en-US" sz="1400" baseline="-25000"/>
              <a:t>2</a:t>
            </a:r>
            <a:r>
              <a:rPr lang="en-US" sz="1400"/>
              <a:t> - W</a:t>
            </a:r>
            <a:r>
              <a:rPr lang="en-US" sz="1400" baseline="-25000"/>
              <a:t>1</a:t>
            </a:r>
            <a:r>
              <a:rPr lang="en-US" sz="1400"/>
              <a:t>) + (p)(W</a:t>
            </a:r>
            <a:r>
              <a:rPr lang="en-US" sz="1400" baseline="-25000"/>
              <a:t>1</a:t>
            </a:r>
            <a:r>
              <a:rPr lang="en-US" sz="1400"/>
              <a:t> - W</a:t>
            </a:r>
            <a:r>
              <a:rPr lang="en-US" sz="1400" baseline="-25000"/>
              <a:t>0</a:t>
            </a:r>
            <a:r>
              <a:rPr lang="en-US" sz="1400"/>
              <a:t>)] / W</a:t>
            </a:r>
            <a:r>
              <a:rPr lang="en-US" sz="1400" baseline="-25000"/>
              <a:t>bar</a:t>
            </a:r>
            <a:endParaRPr lang="en-US" sz="1400"/>
          </a:p>
        </c:rich>
      </c:tx>
      <c:layout>
        <c:manualLayout>
          <c:xMode val="edge"/>
          <c:yMode val="edge"/>
          <c:x val="0.248495770046782"/>
          <c:y val="1.2300110348439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2478209400001E-2"/>
          <c:y val="7.3955129097396696E-2"/>
          <c:w val="0.89683999960777006"/>
          <c:h val="0.86067679731915403"/>
        </c:manualLayout>
      </c:layout>
      <c:scatterChart>
        <c:scatterStyle val="lineMarker"/>
        <c:varyColors val="0"/>
        <c:ser>
          <c:idx val="0"/>
          <c:order val="0"/>
          <c:tx>
            <c:v>f(AA+AB) A dom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yVal>
            <c:numRef>
              <c:f>'GSM '!$H$4:$H$254</c:f>
              <c:numCache>
                <c:formatCode>0.00000</c:formatCode>
                <c:ptCount val="251"/>
                <c:pt idx="0">
                  <c:v>0.73630387143900666</c:v>
                </c:pt>
                <c:pt idx="1">
                  <c:v>0.72186810029295834</c:v>
                </c:pt>
                <c:pt idx="2">
                  <c:v>0.70669984298519184</c:v>
                </c:pt>
                <c:pt idx="3">
                  <c:v>0.69079310339736777</c:v>
                </c:pt>
                <c:pt idx="4">
                  <c:v>0.67414807712628</c:v>
                </c:pt>
                <c:pt idx="5">
                  <c:v>0.65677207545717375</c:v>
                </c:pt>
                <c:pt idx="6">
                  <c:v>0.63868038215880862</c:v>
                </c:pt>
                <c:pt idx="7">
                  <c:v>0.61989702870871688</c:v>
                </c:pt>
                <c:pt idx="8">
                  <c:v>0.60045544095068115</c:v>
                </c:pt>
                <c:pt idx="9">
                  <c:v>0.58039890728419929</c:v>
                </c:pt>
                <c:pt idx="10">
                  <c:v>0.55978081863103402</c:v>
                </c:pt>
                <c:pt idx="11">
                  <c:v>0.53866463432663958</c:v>
                </c:pt>
                <c:pt idx="12">
                  <c:v>0.51712353626350793</c:v>
                </c:pt>
                <c:pt idx="13">
                  <c:v>0.49523974621313743</c:v>
                </c:pt>
                <c:pt idx="14">
                  <c:v>0.47310349792154405</c:v>
                </c:pt>
                <c:pt idx="15">
                  <c:v>0.45081167539433686</c:v>
                </c:pt>
                <c:pt idx="16">
                  <c:v>0.42846615029439639</c:v>
                </c:pt>
                <c:pt idx="17">
                  <c:v>0.40617187266080834</c:v>
                </c:pt>
                <c:pt idx="18">
                  <c:v>0.38403478808283864</c:v>
                </c:pt>
                <c:pt idx="19">
                  <c:v>0.36215966893896995</c:v>
                </c:pt>
                <c:pt idx="20">
                  <c:v>0.34064795561109257</c:v>
                </c:pt>
                <c:pt idx="21">
                  <c:v>0.3195957046215272</c:v>
                </c:pt>
                <c:pt idx="22">
                  <c:v>0.29909173416036267</c:v>
                </c:pt>
                <c:pt idx="23">
                  <c:v>0.27921604410583611</c:v>
                </c:pt>
                <c:pt idx="24">
                  <c:v>0.26003856882257814</c:v>
                </c:pt>
                <c:pt idx="25">
                  <c:v>0.24161829876050087</c:v>
                </c:pt>
                <c:pt idx="26">
                  <c:v>0.22400278345264202</c:v>
                </c:pt>
                <c:pt idx="27">
                  <c:v>0.20722800615042106</c:v>
                </c:pt>
                <c:pt idx="28">
                  <c:v>0.19131860092371353</c:v>
                </c:pt>
                <c:pt idx="29">
                  <c:v>0.17628836793063601</c:v>
                </c:pt>
                <c:pt idx="30">
                  <c:v>0.16214103243127936</c:v>
                </c:pt>
                <c:pt idx="31">
                  <c:v>0.14887118806349534</c:v>
                </c:pt>
                <c:pt idx="32">
                  <c:v>0.13646536448047344</c:v>
                </c:pt>
                <c:pt idx="33">
                  <c:v>0.12490316286565031</c:v>
                </c:pt>
                <c:pt idx="34">
                  <c:v>0.11415840908890973</c:v>
                </c:pt>
                <c:pt idx="35">
                  <c:v>0.1042002823045049</c:v>
                </c:pt>
                <c:pt idx="36">
                  <c:v>9.4994385650239807E-2</c:v>
                </c:pt>
                <c:pt idx="37">
                  <c:v>8.6503734583030456E-2</c:v>
                </c:pt>
                <c:pt idx="38">
                  <c:v>7.868964667055639E-2</c:v>
                </c:pt>
                <c:pt idx="39">
                  <c:v>7.1512523948572659E-2</c:v>
                </c:pt>
                <c:pt idx="40">
                  <c:v>6.4932525029542401E-2</c:v>
                </c:pt>
                <c:pt idx="41">
                  <c:v>5.8910128942885019E-2</c:v>
                </c:pt>
                <c:pt idx="42">
                  <c:v>5.3406596245305984E-2</c:v>
                </c:pt>
                <c:pt idx="43">
                  <c:v>4.8384335381247617E-2</c:v>
                </c:pt>
                <c:pt idx="44">
                  <c:v>4.3807183760348894E-2</c:v>
                </c:pt>
                <c:pt idx="45">
                  <c:v>3.964061372889581E-2</c:v>
                </c:pt>
                <c:pt idx="46">
                  <c:v>3.5851873720785091E-2</c:v>
                </c:pt>
                <c:pt idx="47">
                  <c:v>3.2410074540848204E-2</c:v>
                </c:pt>
                <c:pt idx="48">
                  <c:v>2.9286230098147251E-2</c:v>
                </c:pt>
                <c:pt idx="49">
                  <c:v>2.6453261083405431E-2</c:v>
                </c:pt>
                <c:pt idx="50">
                  <c:v>2.3885969163311926E-2</c:v>
                </c:pt>
                <c:pt idx="51">
                  <c:v>2.1560988313173522E-2</c:v>
                </c:pt>
                <c:pt idx="52">
                  <c:v>1.9456718977201852E-2</c:v>
                </c:pt>
                <c:pt idx="53">
                  <c:v>1.7553249865716655E-2</c:v>
                </c:pt>
                <c:pt idx="54">
                  <c:v>1.5832271391147297E-2</c:v>
                </c:pt>
                <c:pt idx="55">
                  <c:v>1.4276984020719228E-2</c:v>
                </c:pt>
                <c:pt idx="56">
                  <c:v>1.2872004186826902E-2</c:v>
                </c:pt>
                <c:pt idx="57">
                  <c:v>1.160326984502057E-2</c:v>
                </c:pt>
                <c:pt idx="58">
                  <c:v>1.0457947299713589E-2</c:v>
                </c:pt>
                <c:pt idx="59">
                  <c:v>9.4243405225718519E-3</c:v>
                </c:pt>
                <c:pt idx="60">
                  <c:v>8.4918038604635884E-3</c:v>
                </c:pt>
                <c:pt idx="61">
                  <c:v>7.6506587608882598E-3</c:v>
                </c:pt>
                <c:pt idx="62">
                  <c:v>6.8921149251294786E-3</c:v>
                </c:pt>
                <c:pt idx="63">
                  <c:v>6.2081961256031373E-3</c:v>
                </c:pt>
                <c:pt idx="64">
                  <c:v>5.5916707872031082E-3</c:v>
                </c:pt>
                <c:pt idx="65">
                  <c:v>5.035987326805734E-3</c:v>
                </c:pt>
                <c:pt idx="66">
                  <c:v>4.5352141651149704E-3</c:v>
                </c:pt>
                <c:pt idx="67">
                  <c:v>4.0839842660598796E-3</c:v>
                </c:pt>
                <c:pt idx="68">
                  <c:v>3.6774440170143888E-3</c:v>
                </c:pt>
                <c:pt idx="69">
                  <c:v>3.3112062348087216E-3</c:v>
                </c:pt>
                <c:pt idx="70">
                  <c:v>2.9813070650242476E-3</c:v>
                </c:pt>
                <c:pt idx="71">
                  <c:v>2.6841665330399806E-3</c:v>
                </c:pt>
                <c:pt idx="72">
                  <c:v>2.4165525028000765E-3</c:v>
                </c:pt>
                <c:pt idx="73">
                  <c:v>2.1755478017074091E-3</c:v>
                </c:pt>
                <c:pt idx="74">
                  <c:v>1.9585202761336299E-3</c:v>
                </c:pt>
                <c:pt idx="75">
                  <c:v>1.7630955507464976E-3</c:v>
                </c:pt>
                <c:pt idx="76">
                  <c:v>1.587132275356572E-3</c:v>
                </c:pt>
                <c:pt idx="77">
                  <c:v>1.4286996546465898E-3</c:v>
                </c:pt>
                <c:pt idx="78">
                  <c:v>1.2860570684496352E-3</c:v>
                </c:pt>
                <c:pt idx="79">
                  <c:v>1.1576356028088221E-3</c:v>
                </c:pt>
                <c:pt idx="80">
                  <c:v>1.0420213245805007E-3</c:v>
                </c:pt>
                <c:pt idx="81">
                  <c:v>9.3794014462823794E-4</c:v>
                </c:pt>
                <c:pt idx="82">
                  <c:v>8.4424412652264139E-4</c:v>
                </c:pt>
                <c:pt idx="83">
                  <c:v>7.598991090255016E-4</c:v>
                </c:pt>
                <c:pt idx="84">
                  <c:v>6.8397352140211435E-4</c:v>
                </c:pt>
                <c:pt idx="85">
                  <c:v>6.1562828074617545E-4</c:v>
                </c:pt>
                <c:pt idx="86">
                  <c:v>5.5410766999462507E-4</c:v>
                </c:pt>
                <c:pt idx="87">
                  <c:v>4.987311041462374E-4</c:v>
                </c:pt>
                <c:pt idx="88">
                  <c:v>4.4888570039674998E-4</c:v>
                </c:pt>
                <c:pt idx="89">
                  <c:v>4.0401957547769895E-4</c:v>
                </c:pt>
                <c:pt idx="90">
                  <c:v>3.6363580046208682E-4</c:v>
                </c:pt>
                <c:pt idx="91">
                  <c:v>3.2728694971398577E-4</c:v>
                </c:pt>
                <c:pt idx="92">
                  <c:v>2.9457018652904706E-4</c:v>
                </c:pt>
                <c:pt idx="93">
                  <c:v>2.6512283339218579E-4</c:v>
                </c:pt>
                <c:pt idx="94">
                  <c:v>2.3861837968191006E-4</c:v>
                </c:pt>
                <c:pt idx="95">
                  <c:v>2.1476288412203241E-4</c:v>
                </c:pt>
                <c:pt idx="96">
                  <c:v>1.9329173335847988E-4</c:v>
                </c:pt>
                <c:pt idx="97">
                  <c:v>1.7396672173548142E-4</c:v>
                </c:pt>
                <c:pt idx="98">
                  <c:v>1.5657342070783556E-4</c:v>
                </c:pt>
                <c:pt idx="99">
                  <c:v>1.4091880938069031E-4</c:v>
                </c:pt>
                <c:pt idx="100">
                  <c:v>1.2682914042908125E-4</c:v>
                </c:pt>
                <c:pt idx="101">
                  <c:v>1.1414801815673841E-4</c:v>
                </c:pt>
                <c:pt idx="102">
                  <c:v>1.027346677198435E-4</c:v>
                </c:pt>
                <c:pt idx="103">
                  <c:v>9.2462376597420156E-5</c:v>
                </c:pt>
                <c:pt idx="104">
                  <c:v>8.3217091237669343E-5</c:v>
                </c:pt>
                <c:pt idx="105">
                  <c:v>7.4896153494092283E-5</c:v>
                </c:pt>
                <c:pt idx="106">
                  <c:v>6.740716297522373E-5</c:v>
                </c:pt>
                <c:pt idx="107">
                  <c:v>6.0666952799637784E-5</c:v>
                </c:pt>
                <c:pt idx="108">
                  <c:v>5.4600667485200303E-5</c:v>
                </c:pt>
                <c:pt idx="109">
                  <c:v>4.9140932813803408E-5</c:v>
                </c:pt>
                <c:pt idx="110">
                  <c:v>4.422710851843045E-5</c:v>
                </c:pt>
                <c:pt idx="111">
                  <c:v>3.9804615547718388E-5</c:v>
                </c:pt>
                <c:pt idx="112">
                  <c:v>3.5824330478707857E-5</c:v>
                </c:pt>
                <c:pt idx="113">
                  <c:v>3.2242040385725851E-5</c:v>
                </c:pt>
                <c:pt idx="114">
                  <c:v>2.9017952141551383E-5</c:v>
                </c:pt>
                <c:pt idx="115">
                  <c:v>2.6116250721644416E-5</c:v>
                </c:pt>
                <c:pt idx="116">
                  <c:v>2.350470162341E-5</c:v>
                </c:pt>
                <c:pt idx="117">
                  <c:v>2.1154293000165648E-5</c:v>
                </c:pt>
                <c:pt idx="118">
                  <c:v>1.9038913547188844E-5</c:v>
                </c:pt>
                <c:pt idx="119">
                  <c:v>1.7135062568680666E-5</c:v>
                </c:pt>
                <c:pt idx="120">
                  <c:v>1.5421589016757671E-5</c:v>
                </c:pt>
                <c:pt idx="121">
                  <c:v>1.3879456606226631E-5</c:v>
                </c:pt>
                <c:pt idx="122">
                  <c:v>1.2491532403414317E-5</c:v>
                </c:pt>
                <c:pt idx="123">
                  <c:v>1.1242396543941094E-5</c:v>
                </c:pt>
                <c:pt idx="124">
                  <c:v>1.0118170968127514E-5</c:v>
                </c:pt>
                <c:pt idx="125">
                  <c:v>9.1063652750299978E-6</c:v>
                </c:pt>
                <c:pt idx="126">
                  <c:v>8.1957379844637123E-6</c:v>
                </c:pt>
                <c:pt idx="127">
                  <c:v>7.3761716681086632E-6</c:v>
                </c:pt>
                <c:pt idx="128">
                  <c:v>6.6385605616845134E-6</c:v>
                </c:pt>
                <c:pt idx="129">
                  <c:v>5.9747094144267185E-6</c:v>
                </c:pt>
                <c:pt idx="130">
                  <c:v>5.3772424492700698E-6</c:v>
                </c:pt>
                <c:pt idx="131">
                  <c:v>4.8395214252196891E-6</c:v>
                </c:pt>
                <c:pt idx="132">
                  <c:v>4.3555718914898358E-6</c:v>
                </c:pt>
                <c:pt idx="133">
                  <c:v>3.9200168155482839E-6</c:v>
                </c:pt>
                <c:pt idx="134">
                  <c:v>3.5280168455572595E-6</c:v>
                </c:pt>
                <c:pt idx="135">
                  <c:v>3.1752165473928294E-6</c:v>
                </c:pt>
                <c:pt idx="136">
                  <c:v>2.8576960156918589E-6</c:v>
                </c:pt>
                <c:pt idx="137">
                  <c:v>2.571927323863639E-6</c:v>
                </c:pt>
                <c:pt idx="138">
                  <c:v>2.3147353283951505E-6</c:v>
                </c:pt>
                <c:pt idx="139">
                  <c:v>2.0832623922849258E-6</c:v>
                </c:pt>
                <c:pt idx="140">
                  <c:v>1.8749366363972518E-6</c:v>
                </c:pt>
                <c:pt idx="141">
                  <c:v>1.6874433643813348E-6</c:v>
                </c:pt>
                <c:pt idx="142">
                  <c:v>1.5186993452084908E-6</c:v>
                </c:pt>
                <c:pt idx="143">
                  <c:v>1.3668296675741936E-6</c:v>
                </c:pt>
                <c:pt idx="144">
                  <c:v>1.2301469088300684E-6</c:v>
                </c:pt>
                <c:pt idx="145">
                  <c:v>1.1071323864211936E-6</c:v>
                </c:pt>
                <c:pt idx="146">
                  <c:v>9.9641928422670304E-7</c:v>
                </c:pt>
                <c:pt idx="147">
                  <c:v>8.9677746640589092E-7</c:v>
                </c:pt>
                <c:pt idx="148">
                  <c:v>8.0709980933616039E-7</c:v>
                </c:pt>
                <c:pt idx="149">
                  <c:v>7.2638990087967182E-7</c:v>
                </c:pt>
                <c:pt idx="150">
                  <c:v>6.5375096953726115E-7</c:v>
                </c:pt>
                <c:pt idx="151">
                  <c:v>5.8837592025825468E-7</c:v>
                </c:pt>
                <c:pt idx="152">
                  <c:v>5.2953836677479111E-7</c:v>
                </c:pt>
                <c:pt idx="153">
                  <c:v>4.765845614309796E-7</c:v>
                </c:pt>
                <c:pt idx="154">
                  <c:v>4.2892613058222213E-7</c:v>
                </c:pt>
                <c:pt idx="155">
                  <c:v>3.8603353807259045E-7</c:v>
                </c:pt>
                <c:pt idx="156">
                  <c:v>3.4743020085218086E-7</c:v>
                </c:pt>
                <c:pt idx="157">
                  <c:v>3.1268719411882238E-7</c:v>
                </c:pt>
                <c:pt idx="158">
                  <c:v>2.8141848558878218E-7</c:v>
                </c:pt>
                <c:pt idx="159">
                  <c:v>2.53276645828431E-7</c:v>
                </c:pt>
                <c:pt idx="160">
                  <c:v>2.27948988462101E-7</c:v>
                </c:pt>
                <c:pt idx="161">
                  <c:v>2.0515409540353501E-7</c:v>
                </c:pt>
                <c:pt idx="162">
                  <c:v>1.8463869047390181E-7</c:v>
                </c:pt>
                <c:pt idx="163">
                  <c:v>1.6617482521337561E-7</c:v>
                </c:pt>
                <c:pt idx="164">
                  <c:v>1.4955734580025412E-7</c:v>
                </c:pt>
                <c:pt idx="165">
                  <c:v>1.3460161376630547E-7</c:v>
                </c:pt>
                <c:pt idx="166">
                  <c:v>1.2114145430722403E-7</c:v>
                </c:pt>
                <c:pt idx="167">
                  <c:v>1.0902731042794009E-7</c:v>
                </c:pt>
                <c:pt idx="168">
                  <c:v>9.8124580718416618E-8</c:v>
                </c:pt>
                <c:pt idx="169">
                  <c:v>8.8312123662575257E-8</c:v>
                </c:pt>
                <c:pt idx="170">
                  <c:v>7.9480912271156496E-8</c:v>
                </c:pt>
                <c:pt idx="171">
                  <c:v>7.1532821719085228E-8</c:v>
                </c:pt>
                <c:pt idx="172">
                  <c:v>6.4379540217419458E-8</c:v>
                </c:pt>
                <c:pt idx="173">
                  <c:v>5.7941586688614106E-8</c:v>
                </c:pt>
                <c:pt idx="174">
                  <c:v>5.2147428361743838E-8</c:v>
                </c:pt>
                <c:pt idx="175">
                  <c:v>4.6932685853208442E-8</c:v>
                </c:pt>
                <c:pt idx="176">
                  <c:v>4.223941751728798E-8</c:v>
                </c:pt>
                <c:pt idx="177">
                  <c:v>3.8015475961134184E-8</c:v>
                </c:pt>
                <c:pt idx="178">
                  <c:v>3.4213928508559536E-8</c:v>
                </c:pt>
                <c:pt idx="179">
                  <c:v>3.0792535839473149E-8</c:v>
                </c:pt>
                <c:pt idx="180">
                  <c:v>2.7713282365677731E-8</c:v>
                </c:pt>
                <c:pt idx="181">
                  <c:v>2.4941954124186082E-8</c:v>
                </c:pt>
                <c:pt idx="182">
                  <c:v>2.244775885899151E-8</c:v>
                </c:pt>
                <c:pt idx="183">
                  <c:v>2.0202982962225689E-8</c:v>
                </c:pt>
                <c:pt idx="184">
                  <c:v>1.8182684608573353E-8</c:v>
                </c:pt>
                <c:pt idx="185">
                  <c:v>1.6364416199563666E-8</c:v>
                </c:pt>
                <c:pt idx="186">
                  <c:v>1.4727974563428206E-8</c:v>
                </c:pt>
                <c:pt idx="187">
                  <c:v>1.3255177134170391E-8</c:v>
                </c:pt>
                <c:pt idx="188">
                  <c:v>1.1929659446911058E-8</c:v>
                </c:pt>
                <c:pt idx="189">
                  <c:v>1.0736693505422078E-8</c:v>
                </c:pt>
                <c:pt idx="190">
                  <c:v>9.663024135269133E-9</c:v>
                </c:pt>
                <c:pt idx="191">
                  <c:v>8.6967217682520561E-9</c:v>
                </c:pt>
                <c:pt idx="192">
                  <c:v>7.8270496597419737E-9</c:v>
                </c:pt>
                <c:pt idx="193">
                  <c:v>7.0443446507372677E-9</c:v>
                </c:pt>
                <c:pt idx="194">
                  <c:v>6.3399101423711319E-9</c:v>
                </c:pt>
                <c:pt idx="195">
                  <c:v>5.7059190624250128E-9</c:v>
                </c:pt>
                <c:pt idx="196">
                  <c:v>5.1353272679373581E-9</c:v>
                </c:pt>
                <c:pt idx="197">
                  <c:v>4.6217944973280617E-9</c:v>
                </c:pt>
                <c:pt idx="198">
                  <c:v>4.1596150924847989E-9</c:v>
                </c:pt>
                <c:pt idx="199">
                  <c:v>3.743653605830083E-9</c:v>
                </c:pt>
                <c:pt idx="200">
                  <c:v>3.36928817894903E-9</c:v>
                </c:pt>
                <c:pt idx="201">
                  <c:v>3.0323594723318515E-9</c:v>
                </c:pt>
                <c:pt idx="202">
                  <c:v>2.7291235919189402E-9</c:v>
                </c:pt>
                <c:pt idx="203">
                  <c:v>2.4562112328946284E-9</c:v>
                </c:pt>
                <c:pt idx="204">
                  <c:v>2.2105901541498286E-9</c:v>
                </c:pt>
                <c:pt idx="205">
                  <c:v>1.989531205458178E-9</c:v>
                </c:pt>
                <c:pt idx="206">
                  <c:v>1.7905781294103416E-9</c:v>
                </c:pt>
                <c:pt idx="207">
                  <c:v>1.6115202499280646E-9</c:v>
                </c:pt>
                <c:pt idx="208">
                  <c:v>1.4503682694026116E-9</c:v>
                </c:pt>
                <c:pt idx="209">
                  <c:v>1.3053313981007599E-9</c:v>
                </c:pt>
                <c:pt idx="210">
                  <c:v>1.1747982583290214E-9</c:v>
                </c:pt>
                <c:pt idx="211">
                  <c:v>1.0573184547316331E-9</c:v>
                </c:pt>
                <c:pt idx="212">
                  <c:v>9.5158658707916252E-10</c:v>
                </c:pt>
                <c:pt idx="213">
                  <c:v>8.5642803941392285E-10</c:v>
                </c:pt>
                <c:pt idx="214">
                  <c:v>7.7078521328457306E-10</c:v>
                </c:pt>
                <c:pt idx="215">
                  <c:v>6.9370664756056232E-10</c:v>
                </c:pt>
                <c:pt idx="216">
                  <c:v>6.243359162019522E-10</c:v>
                </c:pt>
                <c:pt idx="217">
                  <c:v>5.619023023860669E-10</c:v>
                </c:pt>
                <c:pt idx="218">
                  <c:v>5.0571213876794573E-10</c:v>
                </c:pt>
                <c:pt idx="219">
                  <c:v>4.55140813874603E-10</c:v>
                </c:pt>
                <c:pt idx="220">
                  <c:v>4.0962677690072458E-10</c:v>
                </c:pt>
                <c:pt idx="221">
                  <c:v>3.6866421023672992E-10</c:v>
                </c:pt>
                <c:pt idx="222">
                  <c:v>3.3179770039827306E-10</c:v>
                </c:pt>
                <c:pt idx="223">
                  <c:v>2.9861801917876472E-10</c:v>
                </c:pt>
                <c:pt idx="224">
                  <c:v>2.6875612844505269E-10</c:v>
                </c:pt>
                <c:pt idx="225">
                  <c:v>2.4188051560217261E-10</c:v>
                </c:pt>
                <c:pt idx="226">
                  <c:v>2.1769253065665317E-10</c:v>
                </c:pt>
                <c:pt idx="227">
                  <c:v>1.9592327759205414E-10</c:v>
                </c:pt>
                <c:pt idx="228">
                  <c:v>1.7633094983371242E-10</c:v>
                </c:pt>
                <c:pt idx="229">
                  <c:v>1.5869794366888274E-10</c:v>
                </c:pt>
                <c:pt idx="230">
                  <c:v>1.4282819371148211E-10</c:v>
                </c:pt>
                <c:pt idx="231">
                  <c:v>1.2854539654525338E-10</c:v>
                </c:pt>
                <c:pt idx="232">
                  <c:v>1.1569079027771835E-10</c:v>
                </c:pt>
                <c:pt idx="233">
                  <c:v>1.041216002279452E-10</c:v>
                </c:pt>
                <c:pt idx="234">
                  <c:v>9.3709484614315587E-11</c:v>
                </c:pt>
                <c:pt idx="235">
                  <c:v>8.4338536153081622E-11</c:v>
                </c:pt>
                <c:pt idx="236">
                  <c:v>7.5904615924552023E-11</c:v>
                </c:pt>
                <c:pt idx="237">
                  <c:v>6.8314243150068433E-11</c:v>
                </c:pt>
                <c:pt idx="238">
                  <c:v>6.1482818835166578E-11</c:v>
                </c:pt>
                <c:pt idx="239">
                  <c:v>5.5334625769576943E-11</c:v>
                </c:pt>
                <c:pt idx="240">
                  <c:v>4.9801052170385685E-11</c:v>
                </c:pt>
                <c:pt idx="241">
                  <c:v>4.4821035771244892E-11</c:v>
                </c:pt>
                <c:pt idx="242">
                  <c:v>4.0338843376323633E-11</c:v>
                </c:pt>
                <c:pt idx="243">
                  <c:v>3.6304959038727885E-11</c:v>
                </c:pt>
                <c:pt idx="244">
                  <c:v>3.2674529748266231E-11</c:v>
                </c:pt>
                <c:pt idx="245">
                  <c:v>2.9407143386845105E-11</c:v>
                </c:pt>
                <c:pt idx="246">
                  <c:v>2.6466384639259065E-11</c:v>
                </c:pt>
                <c:pt idx="247">
                  <c:v>2.3819834993190885E-11</c:v>
                </c:pt>
                <c:pt idx="248">
                  <c:v>2.1437962516187025E-11</c:v>
                </c:pt>
                <c:pt idx="249">
                  <c:v>1.9294121855657678E-11</c:v>
                </c:pt>
                <c:pt idx="250">
                  <c:v>1.7364776283481765E-11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8-479C-8266-A813B45076B6}"/>
            </c:ext>
          </c:extLst>
        </c:ser>
        <c:ser>
          <c:idx val="2"/>
          <c:order val="1"/>
          <c:tx>
            <c:v>f(AA)</c:v>
          </c:tx>
          <c:spPr>
            <a:ln w="28575">
              <a:solidFill>
                <a:srgbClr val="00B0F0"/>
              </a:solidFill>
            </a:ln>
          </c:spPr>
          <c:marker>
            <c:symbol val="none"/>
          </c:marker>
          <c:yVal>
            <c:numRef>
              <c:f>'GSM '!$I$4:$I$204</c:f>
              <c:numCache>
                <c:formatCode>0.0000</c:formatCode>
                <c:ptCount val="201"/>
                <c:pt idx="0">
                  <c:v>0.23666910153396642</c:v>
                </c:pt>
                <c:pt idx="1">
                  <c:v>0.22336766120245216</c:v>
                </c:pt>
                <c:pt idx="2">
                  <c:v>0.21015629396649052</c:v>
                </c:pt>
                <c:pt idx="3">
                  <c:v>0.19707939203738278</c:v>
                </c:pt>
                <c:pt idx="4">
                  <c:v>0.18418310421619008</c:v>
                </c:pt>
                <c:pt idx="5">
                  <c:v>0.17151477783357086</c:v>
                </c:pt>
                <c:pt idx="6">
                  <c:v>0.15912226658609666</c:v>
                </c:pt>
                <c:pt idx="7">
                  <c:v>0.14705314051998269</c:v>
                </c:pt>
                <c:pt idx="8">
                  <c:v>0.13535381545194725</c:v>
                </c:pt>
                <c:pt idx="9">
                  <c:v>0.1240686265602038</c:v>
                </c:pt>
                <c:pt idx="10">
                  <c:v>0.11323887802009414</c:v>
                </c:pt>
                <c:pt idx="11">
                  <c:v>0.10290190661346164</c:v>
                </c:pt>
                <c:pt idx="12">
                  <c:v>9.3090201411968915E-2</c:v>
                </c:pt>
                <c:pt idx="13">
                  <c:v>8.3830623176166116E-2</c:v>
                </c:pt>
                <c:pt idx="14">
                  <c:v>7.514376544806689E-2</c:v>
                </c:pt>
                <c:pt idx="15">
                  <c:v>6.7043494158026823E-2</c:v>
                </c:pt>
                <c:pt idx="16">
                  <c:v>5.9536694013036039E-2</c:v>
                </c:pt>
                <c:pt idx="17">
                  <c:v>5.262323850812952E-2</c:v>
                </c:pt>
                <c:pt idx="18">
                  <c:v>4.6296187036869774E-2</c:v>
                </c:pt>
                <c:pt idx="19">
                  <c:v>4.0542198512156069E-2</c:v>
                </c:pt>
                <c:pt idx="20">
                  <c:v>3.5342137536233782E-2</c:v>
                </c:pt>
                <c:pt idx="21">
                  <c:v>3.0671837822432844E-2</c:v>
                </c:pt>
                <c:pt idx="22">
                  <c:v>2.6502979369677184E-2</c:v>
                </c:pt>
                <c:pt idx="23">
                  <c:v>2.2804031520304996E-2</c:v>
                </c:pt>
                <c:pt idx="24">
                  <c:v>1.9541213698655007E-2</c:v>
                </c:pt>
                <c:pt idx="25">
                  <c:v>1.6679429047722804E-2</c:v>
                </c:pt>
                <c:pt idx="26">
                  <c:v>1.4183132658415989E-2</c:v>
                </c:pt>
                <c:pt idx="27">
                  <c:v>1.2017104652776603E-2</c:v>
                </c:pt>
                <c:pt idx="28">
                  <c:v>1.0147107964452852E-2</c:v>
                </c:pt>
                <c:pt idx="29">
                  <c:v>8.5404202335614444E-3</c:v>
                </c:pt>
                <c:pt idx="30">
                  <c:v>7.1662379510814582E-3</c:v>
                </c:pt>
                <c:pt idx="31">
                  <c:v>5.9959582519742679E-3</c:v>
                </c:pt>
                <c:pt idx="32">
                  <c:v>5.0033492404641501E-3</c:v>
                </c:pt>
                <c:pt idx="33">
                  <c:v>4.164623360318068E-3</c:v>
                </c:pt>
                <c:pt idx="34">
                  <c:v>3.4584302223953393E-3</c:v>
                </c:pt>
                <c:pt idx="35">
                  <c:v>2.86578573115409E-3</c:v>
                </c:pt>
                <c:pt idx="36">
                  <c:v>2.3699536414256363E-3</c:v>
                </c:pt>
                <c:pt idx="37">
                  <c:v>1.9562941718275777E-3</c:v>
                </c:pt>
                <c:pt idx="38">
                  <c:v>1.6120923212781812E-3</c:v>
                </c:pt>
                <c:pt idx="39">
                  <c:v>1.3263763491452218E-3</c:v>
                </c:pt>
                <c:pt idx="40">
                  <c:v>1.0897346947763501E-3</c:v>
                </c:pt>
                <c:pt idx="41">
                  <c:v>8.9413757338733363E-4</c:v>
                </c:pt>
                <c:pt idx="42">
                  <c:v>7.3276768160256156E-4</c:v>
                </c:pt>
                <c:pt idx="43">
                  <c:v>5.9986292082417326E-4</c:v>
                </c:pt>
                <c:pt idx="44">
                  <c:v>4.9057280927542347E-4</c:v>
                </c:pt>
                <c:pt idx="45">
                  <c:v>4.0082928975394388E-4</c:v>
                </c:pt>
                <c:pt idx="46">
                  <c:v>3.2723192126464875E-4</c:v>
                </c:pt>
                <c:pt idx="47">
                  <c:v>2.6694693310225492E-4</c:v>
                </c:pt>
                <c:pt idx="48">
                  <c:v>2.1761928206252623E-4</c:v>
                </c:pt>
                <c:pt idx="49">
                  <c:v>1.772966513155772E-4</c:v>
                </c:pt>
                <c:pt idx="50">
                  <c:v>1.4436423075753246E-4</c:v>
                </c:pt>
                <c:pt idx="51">
                  <c:v>1.1748909569166963E-4</c:v>
                </c:pt>
                <c:pt idx="52">
                  <c:v>9.5573030690472517E-5</c:v>
                </c:pt>
                <c:pt idx="53">
                  <c:v>7.7712710339573841E-5</c:v>
                </c:pt>
                <c:pt idx="54">
                  <c:v>6.316623432633069E-5</c:v>
                </c:pt>
                <c:pt idx="55">
                  <c:v>5.1325110640954908E-5</c:v>
                </c:pt>
                <c:pt idx="56">
                  <c:v>4.1690880070200637E-5</c:v>
                </c:pt>
                <c:pt idx="57">
                  <c:v>3.3855672578086453E-5</c:v>
                </c:pt>
                <c:pt idx="58">
                  <c:v>2.7486078281091228E-5</c:v>
                </c:pt>
                <c:pt idx="59">
                  <c:v>2.2309800581985626E-5</c:v>
                </c:pt>
                <c:pt idx="60">
                  <c:v>1.8104635653069621E-5</c:v>
                </c:pt>
                <c:pt idx="61">
                  <c:v>1.4689390570769085E-5</c:v>
                </c:pt>
                <c:pt idx="62">
                  <c:v>1.1916412176626179E-5</c:v>
                </c:pt>
                <c:pt idx="63">
                  <c:v>9.6654506453468223E-6</c:v>
                </c:pt>
                <c:pt idx="64">
                  <c:v>7.8386264183087178E-6</c:v>
                </c:pt>
                <c:pt idx="65">
                  <c:v>6.3563073311802664E-6</c:v>
                </c:pt>
                <c:pt idx="66">
                  <c:v>5.1537351674788147E-6</c:v>
                </c:pt>
                <c:pt idx="67">
                  <c:v>4.1782682266860891E-6</c:v>
                </c:pt>
                <c:pt idx="68">
                  <c:v>3.387129482254949E-6</c:v>
                </c:pt>
                <c:pt idx="69">
                  <c:v>2.7455691397232882E-6</c:v>
                </c:pt>
                <c:pt idx="70">
                  <c:v>2.225366442403327E-6</c:v>
                </c:pt>
                <c:pt idx="71">
                  <c:v>1.8036089008494106E-6</c:v>
                </c:pt>
                <c:pt idx="72">
                  <c:v>1.4616981690220571E-6</c:v>
                </c:pt>
                <c:pt idx="73">
                  <c:v>1.1845409228631679E-6</c:v>
                </c:pt>
                <c:pt idx="74">
                  <c:v>9.5989063098597135E-7</c:v>
                </c:pt>
                <c:pt idx="75">
                  <c:v>7.7781231022525832E-7</c:v>
                </c:pt>
                <c:pt idx="76">
                  <c:v>6.3024745721299862E-7</c:v>
                </c:pt>
                <c:pt idx="77">
                  <c:v>5.1066053125268688E-7</c:v>
                </c:pt>
                <c:pt idx="78">
                  <c:v>4.1375179283383278E-7</c:v>
                </c:pt>
                <c:pt idx="79">
                  <c:v>3.3522410899818506E-7</c:v>
                </c:pt>
                <c:pt idx="80">
                  <c:v>2.7159363183889879E-7</c:v>
                </c:pt>
                <c:pt idx="81">
                  <c:v>2.2003613119064096E-7</c:v>
                </c:pt>
                <c:pt idx="82">
                  <c:v>1.7826229268314482E-7</c:v>
                </c:pt>
                <c:pt idx="83">
                  <c:v>1.4441654018858097E-7</c:v>
                </c:pt>
                <c:pt idx="84">
                  <c:v>1.1699495864368214E-7</c:v>
                </c:pt>
                <c:pt idx="85">
                  <c:v>9.4778721490055582E-8</c:v>
                </c:pt>
                <c:pt idx="86">
                  <c:v>7.6780101181998024E-8</c:v>
                </c:pt>
                <c:pt idx="87">
                  <c:v>6.2198689738505392E-8</c:v>
                </c:pt>
                <c:pt idx="88">
                  <c:v>5.0385902395398428E-8</c:v>
                </c:pt>
                <c:pt idx="89">
                  <c:v>4.0816200030690079E-8</c:v>
                </c:pt>
                <c:pt idx="90">
                  <c:v>3.3063760701273169E-8</c:v>
                </c:pt>
                <c:pt idx="91">
                  <c:v>2.678356999907489E-8</c:v>
                </c:pt>
                <c:pt idx="92">
                  <c:v>2.169609432689594E-8</c:v>
                </c:pt>
                <c:pt idx="93">
                  <c:v>1.7574859021904267E-8</c:v>
                </c:pt>
                <c:pt idx="94">
                  <c:v>1.4236381362300287E-8</c:v>
                </c:pt>
                <c:pt idx="95">
                  <c:v>1.153201245647765E-8</c:v>
                </c:pt>
                <c:pt idx="96">
                  <c:v>9.3413263685793415E-9</c:v>
                </c:pt>
                <c:pt idx="97">
                  <c:v>7.5667632646612327E-9</c:v>
                </c:pt>
                <c:pt idx="98">
                  <c:v>6.1292888692926503E-9</c:v>
                </c:pt>
                <c:pt idx="99">
                  <c:v>4.9648775377960088E-9</c:v>
                </c:pt>
                <c:pt idx="100">
                  <c:v>4.0216627515532843E-9</c:v>
                </c:pt>
                <c:pt idx="101">
                  <c:v>3.2576284408460128E-9</c:v>
                </c:pt>
                <c:pt idx="102">
                  <c:v>2.6387385345806737E-9</c:v>
                </c:pt>
                <c:pt idx="103">
                  <c:v>2.1374215881928479E-9</c:v>
                </c:pt>
                <c:pt idx="104">
                  <c:v>1.7313431079327219E-9</c:v>
                </c:pt>
                <c:pt idx="105">
                  <c:v>1.4024109701379877E-9</c:v>
                </c:pt>
                <c:pt idx="106">
                  <c:v>1.1359696916617707E-9</c:v>
                </c:pt>
                <c:pt idx="107">
                  <c:v>9.2014770198864028E-10</c:v>
                </c:pt>
                <c:pt idx="108">
                  <c:v>7.453285703149487E-10</c:v>
                </c:pt>
                <c:pt idx="109">
                  <c:v>6.0372265329097713E-10</c:v>
                </c:pt>
                <c:pt idx="110">
                  <c:v>4.8902009600746777E-10</c:v>
                </c:pt>
                <c:pt idx="111">
                  <c:v>3.9610973826256489E-10</c:v>
                </c:pt>
                <c:pt idx="112">
                  <c:v>3.208514107311418E-10</c:v>
                </c:pt>
                <c:pt idx="113">
                  <c:v>2.5989148179140607E-10</c:v>
                </c:pt>
                <c:pt idx="114">
                  <c:v>2.105134409678982E-10</c:v>
                </c:pt>
                <c:pt idx="115">
                  <c:v>1.7051686457681087E-10</c:v>
                </c:pt>
                <c:pt idx="116">
                  <c:v>1.3811937283347585E-10</c:v>
                </c:pt>
                <c:pt idx="117">
                  <c:v>1.1187721142899875E-10</c:v>
                </c:pt>
                <c:pt idx="118">
                  <c:v>9.0620919928315824E-11</c:v>
                </c:pt>
                <c:pt idx="119">
                  <c:v>7.3403221193891282E-11</c:v>
                </c:pt>
                <c:pt idx="120">
                  <c:v>5.9456810410576203E-11</c:v>
                </c:pt>
                <c:pt idx="121">
                  <c:v>4.8160163140059102E-11</c:v>
                </c:pt>
                <c:pt idx="122">
                  <c:v>3.9009839093102455E-11</c:v>
                </c:pt>
                <c:pt idx="123">
                  <c:v>3.1598047631945014E-11</c:v>
                </c:pt>
                <c:pt idx="124">
                  <c:v>2.5594475419867451E-11</c:v>
                </c:pt>
                <c:pt idx="125">
                  <c:v>2.0731566525284241E-11</c:v>
                </c:pt>
                <c:pt idx="126">
                  <c:v>1.6792599091436938E-11</c:v>
                </c:pt>
                <c:pt idx="127">
                  <c:v>1.3602027284842635E-11</c:v>
                </c:pt>
                <c:pt idx="128">
                  <c:v>1.1017658153514047E-11</c:v>
                </c:pt>
                <c:pt idx="129">
                  <c:v>8.9243148068235707E-12</c:v>
                </c:pt>
                <c:pt idx="130">
                  <c:v>7.2287035248167812E-12</c:v>
                </c:pt>
                <c:pt idx="131">
                  <c:v>5.8552560746172856E-12</c:v>
                </c:pt>
                <c:pt idx="132">
                  <c:v>4.7427619542100377E-12</c:v>
                </c:pt>
                <c:pt idx="133">
                  <c:v>3.8416404881966731E-12</c:v>
                </c:pt>
                <c:pt idx="134">
                  <c:v>3.1117312047564238E-12</c:v>
                </c:pt>
                <c:pt idx="135">
                  <c:v>2.5205040322839537E-12</c:v>
                </c:pt>
                <c:pt idx="136">
                  <c:v>2.0416095466760567E-12</c:v>
                </c:pt>
                <c:pt idx="137">
                  <c:v>1.6537046664138868E-12</c:v>
                </c:pt>
                <c:pt idx="138">
                  <c:v>1.3395014604262761E-12</c:v>
                </c:pt>
                <c:pt idx="139">
                  <c:v>1.0849966789438611E-12</c:v>
                </c:pt>
                <c:pt idx="140">
                  <c:v>8.7884767151820173E-13</c:v>
                </c:pt>
                <c:pt idx="141">
                  <c:v>7.1186687761629573E-13</c:v>
                </c:pt>
                <c:pt idx="142">
                  <c:v>5.766123631346671E-13</c:v>
                </c:pt>
                <c:pt idx="143">
                  <c:v>4.6705615423340378E-13</c:v>
                </c:pt>
                <c:pt idx="144">
                  <c:v>3.7831558701795386E-13</c:v>
                </c:pt>
                <c:pt idx="145">
                  <c:v>3.064356998981392E-13</c:v>
                </c:pt>
                <c:pt idx="146">
                  <c:v>2.4821297115682468E-13</c:v>
                </c:pt>
                <c:pt idx="147">
                  <c:v>2.0105254621304881E-13</c:v>
                </c:pt>
                <c:pt idx="148">
                  <c:v>1.6285259127677095E-13</c:v>
                </c:pt>
                <c:pt idx="149">
                  <c:v>1.3191061993427025E-13</c:v>
                </c:pt>
                <c:pt idx="150">
                  <c:v>1.0684761746859685E-13</c:v>
                </c:pt>
                <c:pt idx="151">
                  <c:v>8.6546581345901116E-14</c:v>
                </c:pt>
                <c:pt idx="152">
                  <c:v>7.010273903267451E-14</c:v>
                </c:pt>
                <c:pt idx="153">
                  <c:v>5.6783224579594685E-14</c:v>
                </c:pt>
                <c:pt idx="154">
                  <c:v>4.5994416238163382E-14</c:v>
                </c:pt>
                <c:pt idx="155">
                  <c:v>3.725548032014333E-14</c:v>
                </c:pt>
                <c:pt idx="156">
                  <c:v>3.0176941358237305E-14</c:v>
                </c:pt>
                <c:pt idx="157">
                  <c:v>2.4443324163032901E-14</c:v>
                </c:pt>
                <c:pt idx="158">
                  <c:v>1.9799093793686491E-14</c:v>
                </c:pt>
                <c:pt idx="159">
                  <c:v>1.6037266861457761E-14</c:v>
                </c:pt>
                <c:pt idx="160">
                  <c:v>1.2990186815773777E-14</c:v>
                </c:pt>
                <c:pt idx="161">
                  <c:v>1.0522051794531722E-14</c:v>
                </c:pt>
                <c:pt idx="162">
                  <c:v>8.5228622918044138E-15</c:v>
                </c:pt>
                <c:pt idx="163">
                  <c:v>6.9035187072695032E-15</c:v>
                </c:pt>
                <c:pt idx="164">
                  <c:v>5.5918503388553528E-15</c:v>
                </c:pt>
                <c:pt idx="165">
                  <c:v>4.5293989119556256E-15</c:v>
                </c:pt>
                <c:pt idx="166">
                  <c:v>3.6688132101400007E-15</c:v>
                </c:pt>
                <c:pt idx="167">
                  <c:v>2.9717387667879484E-15</c:v>
                </c:pt>
                <c:pt idx="168">
                  <c:v>2.40710845338952E-15</c:v>
                </c:pt>
                <c:pt idx="169">
                  <c:v>1.9497578825421271E-15</c:v>
                </c:pt>
                <c:pt idx="170">
                  <c:v>1.5793039166260773E-15</c:v>
                </c:pt>
                <c:pt idx="171">
                  <c:v>1.2792361915272956E-15</c:v>
                </c:pt>
                <c:pt idx="172">
                  <c:v>1.0361813330060215E-15</c:v>
                </c:pt>
                <c:pt idx="173">
                  <c:v>8.3930689131393263E-16</c:v>
                </c:pt>
                <c:pt idx="174">
                  <c:v>6.7983858891171853E-16</c:v>
                </c:pt>
                <c:pt idx="175">
                  <c:v>5.5066926327118191E-16</c:v>
                </c:pt>
                <c:pt idx="176">
                  <c:v>4.4604210747022303E-16</c:v>
                </c:pt>
                <c:pt idx="177">
                  <c:v>3.6129411000527664E-16</c:v>
                </c:pt>
                <c:pt idx="178">
                  <c:v>2.9264823100352865E-16</c:v>
                </c:pt>
                <c:pt idx="179">
                  <c:v>2.3704506950591899E-16</c:v>
                </c:pt>
                <c:pt idx="180">
                  <c:v>1.9200650753051134E-16</c:v>
                </c:pt>
                <c:pt idx="181">
                  <c:v>1.5552527082280288E-16</c:v>
                </c:pt>
                <c:pt idx="182">
                  <c:v>1.2597547086179145E-16</c:v>
                </c:pt>
                <c:pt idx="183">
                  <c:v>1.0204013117375291E-16</c:v>
                </c:pt>
                <c:pt idx="184">
                  <c:v>8.2652505645134801E-17</c:v>
                </c:pt>
                <c:pt idx="185">
                  <c:v>6.6948529935922223E-17</c:v>
                </c:pt>
                <c:pt idx="186">
                  <c:v>5.4228309084583635E-17</c:v>
                </c:pt>
                <c:pt idx="187">
                  <c:v>4.3924930505674773E-17</c:v>
                </c:pt>
                <c:pt idx="188">
                  <c:v>3.5579193842042393E-17</c:v>
                </c:pt>
                <c:pt idx="189">
                  <c:v>2.8819147012054338E-17</c:v>
                </c:pt>
                <c:pt idx="190">
                  <c:v>2.3343508972482895E-17</c:v>
                </c:pt>
                <c:pt idx="191">
                  <c:v>1.890824246081716E-17</c:v>
                </c:pt>
                <c:pt idx="192">
                  <c:v>1.5315676653955021E-17</c:v>
                </c:pt>
                <c:pt idx="193">
                  <c:v>1.2405697933287694E-17</c:v>
                </c:pt>
                <c:pt idx="194">
                  <c:v>1.0048615185188747E-17</c:v>
                </c:pt>
                <c:pt idx="195">
                  <c:v>8.1393781099576021E-18</c:v>
                </c:pt>
                <c:pt idx="196">
                  <c:v>6.5928965541335835E-18</c:v>
                </c:pt>
                <c:pt idx="197">
                  <c:v>5.3402461062237487E-18</c:v>
                </c:pt>
                <c:pt idx="198">
                  <c:v>4.3255994384032451E-18</c:v>
                </c:pt>
                <c:pt idx="199">
                  <c:v>3.5037355866695327E-18</c:v>
                </c:pt>
                <c:pt idx="200">
                  <c:v>2.8380257129824809E-18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8-479C-8266-A813B45076B6}"/>
            </c:ext>
          </c:extLst>
        </c:ser>
        <c:ser>
          <c:idx val="3"/>
          <c:order val="2"/>
          <c:tx>
            <c:v>f(AB)</c:v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yVal>
            <c:numRef>
              <c:f>'GSM '!$J$4:$J$204</c:f>
              <c:numCache>
                <c:formatCode>0.0000</c:formatCode>
                <c:ptCount val="201"/>
                <c:pt idx="0">
                  <c:v>0.49963476990504019</c:v>
                </c:pt>
                <c:pt idx="1">
                  <c:v>0.49850043909050623</c:v>
                </c:pt>
                <c:pt idx="2">
                  <c:v>0.49654354901870129</c:v>
                </c:pt>
                <c:pt idx="3">
                  <c:v>0.49371371135998499</c:v>
                </c:pt>
                <c:pt idx="4">
                  <c:v>0.48996497291008995</c:v>
                </c:pt>
                <c:pt idx="5">
                  <c:v>0.48525729762360287</c:v>
                </c:pt>
                <c:pt idx="6">
                  <c:v>0.47955811557271194</c:v>
                </c:pt>
                <c:pt idx="7">
                  <c:v>0.47284388818873413</c:v>
                </c:pt>
                <c:pt idx="8">
                  <c:v>0.46510162549873391</c:v>
                </c:pt>
                <c:pt idx="9">
                  <c:v>0.45633028072399551</c:v>
                </c:pt>
                <c:pt idx="10">
                  <c:v>0.44654194061093988</c:v>
                </c:pt>
                <c:pt idx="11">
                  <c:v>0.43576272771317792</c:v>
                </c:pt>
                <c:pt idx="12">
                  <c:v>0.42403333485153899</c:v>
                </c:pt>
                <c:pt idx="13">
                  <c:v>0.4114091230369713</c:v>
                </c:pt>
                <c:pt idx="14">
                  <c:v>0.39795973247347716</c:v>
                </c:pt>
                <c:pt idx="15">
                  <c:v>0.38376818123631001</c:v>
                </c:pt>
                <c:pt idx="16">
                  <c:v>0.36892945628136037</c:v>
                </c:pt>
                <c:pt idx="17">
                  <c:v>0.35354863415267884</c:v>
                </c:pt>
                <c:pt idx="18">
                  <c:v>0.33773860104596887</c:v>
                </c:pt>
                <c:pt idx="19">
                  <c:v>0.32161747042681388</c:v>
                </c:pt>
                <c:pt idx="20">
                  <c:v>0.30530581807485879</c:v>
                </c:pt>
                <c:pt idx="21">
                  <c:v>0.28892386679909438</c:v>
                </c:pt>
                <c:pt idx="22">
                  <c:v>0.27258875479068551</c:v>
                </c:pt>
                <c:pt idx="23">
                  <c:v>0.25641201258553109</c:v>
                </c:pt>
                <c:pt idx="24">
                  <c:v>0.24049735512392315</c:v>
                </c:pt>
                <c:pt idx="25">
                  <c:v>0.22493886971277807</c:v>
                </c:pt>
                <c:pt idx="26">
                  <c:v>0.20981965079422601</c:v>
                </c:pt>
                <c:pt idx="27">
                  <c:v>0.19521090149764445</c:v>
                </c:pt>
                <c:pt idx="28">
                  <c:v>0.18117149295926069</c:v>
                </c:pt>
                <c:pt idx="29">
                  <c:v>0.16774794769707457</c:v>
                </c:pt>
                <c:pt idx="30">
                  <c:v>0.15497479448019791</c:v>
                </c:pt>
                <c:pt idx="31">
                  <c:v>0.14287522981152107</c:v>
                </c:pt>
                <c:pt idx="32">
                  <c:v>0.13146201524000931</c:v>
                </c:pt>
                <c:pt idx="33">
                  <c:v>0.12073853950533224</c:v>
                </c:pt>
                <c:pt idx="34">
                  <c:v>0.11069997886651439</c:v>
                </c:pt>
                <c:pt idx="35">
                  <c:v>0.10133449657335081</c:v>
                </c:pt>
                <c:pt idx="36">
                  <c:v>9.2624432008814164E-2</c:v>
                </c:pt>
                <c:pt idx="37">
                  <c:v>8.4547440411202879E-2</c:v>
                </c:pt>
                <c:pt idx="38">
                  <c:v>7.707755434927821E-2</c:v>
                </c:pt>
                <c:pt idx="39">
                  <c:v>7.0186147599427443E-2</c:v>
                </c:pt>
                <c:pt idx="40">
                  <c:v>6.3842790334766045E-2</c:v>
                </c:pt>
                <c:pt idx="41">
                  <c:v>5.8015991369497685E-2</c:v>
                </c:pt>
                <c:pt idx="42">
                  <c:v>5.2673828563703423E-2</c:v>
                </c:pt>
                <c:pt idx="43">
                  <c:v>4.7784472460423444E-2</c:v>
                </c:pt>
                <c:pt idx="44">
                  <c:v>4.3316610951073468E-2</c:v>
                </c:pt>
                <c:pt idx="45">
                  <c:v>3.9239784439141868E-2</c:v>
                </c:pt>
                <c:pt idx="46">
                  <c:v>3.5524641799520439E-2</c:v>
                </c:pt>
                <c:pt idx="47">
                  <c:v>3.2143127607745951E-2</c:v>
                </c:pt>
                <c:pt idx="48">
                  <c:v>2.9068610816084726E-2</c:v>
                </c:pt>
                <c:pt idx="49">
                  <c:v>2.6275964432089852E-2</c:v>
                </c:pt>
                <c:pt idx="50">
                  <c:v>2.3741604932554394E-2</c:v>
                </c:pt>
                <c:pt idx="51">
                  <c:v>2.1443499217481853E-2</c:v>
                </c:pt>
                <c:pt idx="52">
                  <c:v>1.9361145946511379E-2</c:v>
                </c:pt>
                <c:pt idx="53">
                  <c:v>1.7475537155377082E-2</c:v>
                </c:pt>
                <c:pt idx="54">
                  <c:v>1.5769105156820968E-2</c:v>
                </c:pt>
                <c:pt idx="55">
                  <c:v>1.4225658910078274E-2</c:v>
                </c:pt>
                <c:pt idx="56">
                  <c:v>1.2830313306756701E-2</c:v>
                </c:pt>
                <c:pt idx="57">
                  <c:v>1.1569414172442484E-2</c:v>
                </c:pt>
                <c:pt idx="58">
                  <c:v>1.0430461221432498E-2</c:v>
                </c:pt>
                <c:pt idx="59">
                  <c:v>9.4020307219898659E-3</c:v>
                </c:pt>
                <c:pt idx="60">
                  <c:v>8.4736992248105186E-3</c:v>
                </c:pt>
                <c:pt idx="61">
                  <c:v>7.6359693703174905E-3</c:v>
                </c:pt>
                <c:pt idx="62">
                  <c:v>6.8801985129528526E-3</c:v>
                </c:pt>
                <c:pt idx="63">
                  <c:v>6.1985306749577909E-3</c:v>
                </c:pt>
                <c:pt idx="64">
                  <c:v>5.5838321607847999E-3</c:v>
                </c:pt>
                <c:pt idx="65">
                  <c:v>5.0296310194745536E-3</c:v>
                </c:pt>
                <c:pt idx="66">
                  <c:v>4.5300604299474915E-3</c:v>
                </c:pt>
                <c:pt idx="67">
                  <c:v>4.0798059978331934E-3</c:v>
                </c:pt>
                <c:pt idx="68">
                  <c:v>3.6740568875321339E-3</c:v>
                </c:pt>
                <c:pt idx="69">
                  <c:v>3.3084606656689983E-3</c:v>
                </c:pt>
                <c:pt idx="70">
                  <c:v>2.9790816985818445E-3</c:v>
                </c:pt>
                <c:pt idx="71">
                  <c:v>2.6823629241391313E-3</c:v>
                </c:pt>
                <c:pt idx="72">
                  <c:v>2.4150908046310544E-3</c:v>
                </c:pt>
                <c:pt idx="73">
                  <c:v>2.1743632607845458E-3</c:v>
                </c:pt>
                <c:pt idx="74">
                  <c:v>1.9575603855026438E-3</c:v>
                </c:pt>
                <c:pt idx="75">
                  <c:v>1.7623177384362722E-3</c:v>
                </c:pt>
                <c:pt idx="76">
                  <c:v>1.5865020278993589E-3</c:v>
                </c:pt>
                <c:pt idx="77">
                  <c:v>1.4281889941153371E-3</c:v>
                </c:pt>
                <c:pt idx="78">
                  <c:v>1.2856433166568014E-3</c:v>
                </c:pt>
                <c:pt idx="79">
                  <c:v>1.1573003786998239E-3</c:v>
                </c:pt>
                <c:pt idx="80">
                  <c:v>1.0417497309486619E-3</c:v>
                </c:pt>
                <c:pt idx="81">
                  <c:v>9.3772010849704735E-4</c:v>
                </c:pt>
                <c:pt idx="82">
                  <c:v>8.4406586422995828E-4</c:v>
                </c:pt>
                <c:pt idx="83">
                  <c:v>7.5975469248531298E-4</c:v>
                </c:pt>
                <c:pt idx="84">
                  <c:v>6.8385652644347068E-4</c:v>
                </c:pt>
                <c:pt idx="85">
                  <c:v>6.1553350202468542E-4</c:v>
                </c:pt>
                <c:pt idx="86">
                  <c:v>5.5403088989344307E-4</c:v>
                </c:pt>
                <c:pt idx="87">
                  <c:v>4.9866890545649891E-4</c:v>
                </c:pt>
                <c:pt idx="88">
                  <c:v>4.4883531449435457E-4</c:v>
                </c:pt>
                <c:pt idx="89">
                  <c:v>4.0397875927766829E-4</c:v>
                </c:pt>
                <c:pt idx="90">
                  <c:v>3.6360273670138553E-4</c:v>
                </c:pt>
                <c:pt idx="91">
                  <c:v>3.2726016614398671E-4</c:v>
                </c:pt>
                <c:pt idx="92">
                  <c:v>2.9454849043472018E-4</c:v>
                </c:pt>
                <c:pt idx="93">
                  <c:v>2.6510525853316386E-4</c:v>
                </c:pt>
                <c:pt idx="94">
                  <c:v>2.3860414330054776E-4</c:v>
                </c:pt>
                <c:pt idx="95">
                  <c:v>2.1475135210957593E-4</c:v>
                </c:pt>
                <c:pt idx="96">
                  <c:v>1.9328239203211131E-4</c:v>
                </c:pt>
                <c:pt idx="97">
                  <c:v>1.7395915497221676E-4</c:v>
                </c:pt>
                <c:pt idx="98">
                  <c:v>1.5656729141896628E-4</c:v>
                </c:pt>
                <c:pt idx="99">
                  <c:v>1.4091384450315252E-4</c:v>
                </c:pt>
                <c:pt idx="100">
                  <c:v>1.268251187663297E-4</c:v>
                </c:pt>
                <c:pt idx="101">
                  <c:v>1.1414476052829756E-4</c:v>
                </c:pt>
                <c:pt idx="102">
                  <c:v>1.0273202898130892E-4</c:v>
                </c:pt>
                <c:pt idx="103">
                  <c:v>9.2460239175831964E-5</c:v>
                </c:pt>
                <c:pt idx="104">
                  <c:v>8.3215359894561413E-5</c:v>
                </c:pt>
                <c:pt idx="105">
                  <c:v>7.4894751083122148E-5</c:v>
                </c:pt>
                <c:pt idx="106">
                  <c:v>6.7406027005532072E-5</c:v>
                </c:pt>
                <c:pt idx="107">
                  <c:v>6.0666032651935793E-5</c:v>
                </c:pt>
                <c:pt idx="108">
                  <c:v>5.4599922156629991E-5</c:v>
                </c:pt>
                <c:pt idx="109">
                  <c:v>4.9140329091150117E-5</c:v>
                </c:pt>
                <c:pt idx="110">
                  <c:v>4.422661949833444E-5</c:v>
                </c:pt>
                <c:pt idx="111">
                  <c:v>3.9804219437980123E-5</c:v>
                </c:pt>
                <c:pt idx="112">
                  <c:v>3.5824009627297123E-5</c:v>
                </c:pt>
                <c:pt idx="113">
                  <c:v>3.2241780494244062E-5</c:v>
                </c:pt>
                <c:pt idx="114">
                  <c:v>2.9017741628110415E-5</c:v>
                </c:pt>
                <c:pt idx="115">
                  <c:v>2.6116080204779838E-5</c:v>
                </c:pt>
                <c:pt idx="116">
                  <c:v>2.3504563504037168E-5</c:v>
                </c:pt>
                <c:pt idx="117">
                  <c:v>2.1154181122954218E-5</c:v>
                </c:pt>
                <c:pt idx="118">
                  <c:v>1.9038822926268917E-5</c:v>
                </c:pt>
                <c:pt idx="119">
                  <c:v>1.7134989165459471E-5</c:v>
                </c:pt>
                <c:pt idx="120">
                  <c:v>1.5421529559947261E-5</c:v>
                </c:pt>
                <c:pt idx="121">
                  <c:v>1.3879408446063491E-5</c:v>
                </c:pt>
                <c:pt idx="122">
                  <c:v>1.2491493393575224E-5</c:v>
                </c:pt>
                <c:pt idx="123">
                  <c:v>1.1242364945893462E-5</c:v>
                </c:pt>
                <c:pt idx="124">
                  <c:v>1.0118145373652093E-5</c:v>
                </c:pt>
                <c:pt idx="125">
                  <c:v>9.1063445434634726E-6</c:v>
                </c:pt>
                <c:pt idx="126">
                  <c:v>8.1957211918646204E-6</c:v>
                </c:pt>
                <c:pt idx="127">
                  <c:v>7.3761580660813786E-6</c:v>
                </c:pt>
                <c:pt idx="128">
                  <c:v>6.6385495440263599E-6</c:v>
                </c:pt>
                <c:pt idx="129">
                  <c:v>5.9747004901119113E-6</c:v>
                </c:pt>
                <c:pt idx="130">
                  <c:v>5.377235220566545E-6</c:v>
                </c:pt>
                <c:pt idx="131">
                  <c:v>4.8395155699636144E-6</c:v>
                </c:pt>
                <c:pt idx="132">
                  <c:v>4.3555671487278818E-6</c:v>
                </c:pt>
                <c:pt idx="133">
                  <c:v>3.9200129739077958E-6</c:v>
                </c:pt>
                <c:pt idx="134">
                  <c:v>3.5280137338260546E-6</c:v>
                </c:pt>
                <c:pt idx="135">
                  <c:v>3.1752140268887971E-6</c:v>
                </c:pt>
                <c:pt idx="136">
                  <c:v>2.8576939740823123E-6</c:v>
                </c:pt>
                <c:pt idx="137">
                  <c:v>2.5719256701589725E-6</c:v>
                </c:pt>
                <c:pt idx="138">
                  <c:v>2.3147339888936902E-6</c:v>
                </c:pt>
                <c:pt idx="139">
                  <c:v>2.083261307288247E-6</c:v>
                </c:pt>
                <c:pt idx="140">
                  <c:v>1.8749357575495802E-6</c:v>
                </c:pt>
                <c:pt idx="141">
                  <c:v>1.6874426525144572E-6</c:v>
                </c:pt>
                <c:pt idx="142">
                  <c:v>1.5186987685961278E-6</c:v>
                </c:pt>
                <c:pt idx="143">
                  <c:v>1.3668292005180394E-6</c:v>
                </c:pt>
                <c:pt idx="144">
                  <c:v>1.2301465305144814E-6</c:v>
                </c:pt>
                <c:pt idx="145">
                  <c:v>1.1071320799854938E-6</c:v>
                </c:pt>
                <c:pt idx="146">
                  <c:v>9.964190360137318E-7</c:v>
                </c:pt>
                <c:pt idx="147">
                  <c:v>8.9677726535334471E-7</c:v>
                </c:pt>
                <c:pt idx="148">
                  <c:v>8.0709964648356916E-7</c:v>
                </c:pt>
                <c:pt idx="149">
                  <c:v>7.2638976896905184E-7</c:v>
                </c:pt>
                <c:pt idx="150">
                  <c:v>6.5375086268964368E-7</c:v>
                </c:pt>
                <c:pt idx="151">
                  <c:v>5.8837583371167333E-7</c:v>
                </c:pt>
                <c:pt idx="152">
                  <c:v>5.2953829667205212E-7</c:v>
                </c:pt>
                <c:pt idx="153">
                  <c:v>4.7658450464775503E-7</c:v>
                </c:pt>
                <c:pt idx="154">
                  <c:v>4.2892608458780587E-7</c:v>
                </c:pt>
                <c:pt idx="155">
                  <c:v>3.8603350081711015E-7</c:v>
                </c:pt>
                <c:pt idx="156">
                  <c:v>3.4743017067523949E-7</c:v>
                </c:pt>
                <c:pt idx="157">
                  <c:v>3.1268716967549822E-7</c:v>
                </c:pt>
                <c:pt idx="158">
                  <c:v>2.8141846578968837E-7</c:v>
                </c:pt>
                <c:pt idx="159">
                  <c:v>2.5327662979116414E-7</c:v>
                </c:pt>
                <c:pt idx="160">
                  <c:v>2.2794897547191418E-7</c:v>
                </c:pt>
                <c:pt idx="161">
                  <c:v>2.0515408488148321E-7</c:v>
                </c:pt>
                <c:pt idx="162">
                  <c:v>1.8463868195103951E-7</c:v>
                </c:pt>
                <c:pt idx="163">
                  <c:v>1.661748183098569E-7</c:v>
                </c:pt>
                <c:pt idx="164">
                  <c:v>1.4955734020840378E-7</c:v>
                </c:pt>
                <c:pt idx="165">
                  <c:v>1.3460160923690655E-7</c:v>
                </c:pt>
                <c:pt idx="166">
                  <c:v>1.2114145063841083E-7</c:v>
                </c:pt>
                <c:pt idx="167">
                  <c:v>1.0902730745620132E-7</c:v>
                </c:pt>
                <c:pt idx="168">
                  <c:v>9.8124578311308171E-8</c:v>
                </c:pt>
                <c:pt idx="169">
                  <c:v>8.831212171281738E-8</c:v>
                </c:pt>
                <c:pt idx="170">
                  <c:v>7.948091069185258E-8</c:v>
                </c:pt>
                <c:pt idx="171">
                  <c:v>7.1532820439849034E-8</c:v>
                </c:pt>
                <c:pt idx="172">
                  <c:v>6.4379539181238124E-8</c:v>
                </c:pt>
                <c:pt idx="173">
                  <c:v>5.7941585849307218E-8</c:v>
                </c:pt>
                <c:pt idx="174">
                  <c:v>5.2147427681905248E-8</c:v>
                </c:pt>
                <c:pt idx="175">
                  <c:v>4.6932685302539181E-8</c:v>
                </c:pt>
                <c:pt idx="176">
                  <c:v>4.2239417071245869E-8</c:v>
                </c:pt>
                <c:pt idx="177">
                  <c:v>3.8015475599840076E-8</c:v>
                </c:pt>
                <c:pt idx="178">
                  <c:v>3.4213928215911307E-8</c:v>
                </c:pt>
                <c:pt idx="179">
                  <c:v>3.079253560242808E-8</c:v>
                </c:pt>
                <c:pt idx="180">
                  <c:v>2.7713282173671224E-8</c:v>
                </c:pt>
                <c:pt idx="181">
                  <c:v>2.4941953968660811E-8</c:v>
                </c:pt>
                <c:pt idx="182">
                  <c:v>2.2447758733016038E-8</c:v>
                </c:pt>
                <c:pt idx="183">
                  <c:v>2.0202982860185559E-8</c:v>
                </c:pt>
                <c:pt idx="184">
                  <c:v>1.8182684525920848E-8</c:v>
                </c:pt>
                <c:pt idx="185">
                  <c:v>1.6364416132615135E-8</c:v>
                </c:pt>
                <c:pt idx="186">
                  <c:v>1.4727974509199896E-8</c:v>
                </c:pt>
                <c:pt idx="187">
                  <c:v>1.3255177090245461E-8</c:v>
                </c:pt>
                <c:pt idx="188">
                  <c:v>1.1929659411331864E-8</c:v>
                </c:pt>
                <c:pt idx="189">
                  <c:v>1.0736693476602932E-8</c:v>
                </c:pt>
                <c:pt idx="190">
                  <c:v>9.6630241119256247E-9</c:v>
                </c:pt>
                <c:pt idx="191">
                  <c:v>8.696721749343814E-9</c:v>
                </c:pt>
                <c:pt idx="192">
                  <c:v>7.8270496444262979E-9</c:v>
                </c:pt>
                <c:pt idx="193">
                  <c:v>7.0443446383315693E-9</c:v>
                </c:pt>
                <c:pt idx="194">
                  <c:v>6.339910132322517E-9</c:v>
                </c:pt>
                <c:pt idx="195">
                  <c:v>5.7059190542856349E-9</c:v>
                </c:pt>
                <c:pt idx="196">
                  <c:v>5.1353272613444614E-9</c:v>
                </c:pt>
                <c:pt idx="197">
                  <c:v>4.6217944919878159E-9</c:v>
                </c:pt>
                <c:pt idx="198">
                  <c:v>4.1596150881591993E-9</c:v>
                </c:pt>
                <c:pt idx="199">
                  <c:v>3.7436536023263478E-9</c:v>
                </c:pt>
                <c:pt idx="200">
                  <c:v>3.3692881761110044E-9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58-479C-8266-A813B45076B6}"/>
            </c:ext>
          </c:extLst>
        </c:ser>
        <c:ser>
          <c:idx val="4"/>
          <c:order val="3"/>
          <c:tx>
            <c:v>f(BB)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yVal>
            <c:numRef>
              <c:f>'GSM '!$K$4:$K$204</c:f>
              <c:numCache>
                <c:formatCode>0.0000</c:formatCode>
                <c:ptCount val="201"/>
                <c:pt idx="0">
                  <c:v>0.26369612856099339</c:v>
                </c:pt>
                <c:pt idx="1">
                  <c:v>0.27813189970704161</c:v>
                </c:pt>
                <c:pt idx="2">
                  <c:v>0.29330015701480816</c:v>
                </c:pt>
                <c:pt idx="3">
                  <c:v>0.30920689660263223</c:v>
                </c:pt>
                <c:pt idx="4">
                  <c:v>0.32585192287371995</c:v>
                </c:pt>
                <c:pt idx="5">
                  <c:v>0.3432279245428263</c:v>
                </c:pt>
                <c:pt idx="6">
                  <c:v>0.36131961784119143</c:v>
                </c:pt>
                <c:pt idx="7">
                  <c:v>0.38010297129128318</c:v>
                </c:pt>
                <c:pt idx="8">
                  <c:v>0.39954455904931885</c:v>
                </c:pt>
                <c:pt idx="9">
                  <c:v>0.41960109271580071</c:v>
                </c:pt>
                <c:pt idx="10">
                  <c:v>0.44021918136896598</c:v>
                </c:pt>
                <c:pt idx="11">
                  <c:v>0.46133536567336042</c:v>
                </c:pt>
                <c:pt idx="12">
                  <c:v>0.48287646373649207</c:v>
                </c:pt>
                <c:pt idx="13">
                  <c:v>0.50476025378686251</c:v>
                </c:pt>
                <c:pt idx="14">
                  <c:v>0.52689650207845595</c:v>
                </c:pt>
                <c:pt idx="15">
                  <c:v>0.54918832460566314</c:v>
                </c:pt>
                <c:pt idx="16">
                  <c:v>0.57153384970560361</c:v>
                </c:pt>
                <c:pt idx="17">
                  <c:v>0.59382812733919166</c:v>
                </c:pt>
                <c:pt idx="18">
                  <c:v>0.61596521191716136</c:v>
                </c:pt>
                <c:pt idx="19">
                  <c:v>0.63784033106103</c:v>
                </c:pt>
                <c:pt idx="20">
                  <c:v>0.65935204438890749</c:v>
                </c:pt>
                <c:pt idx="21">
                  <c:v>0.6804042953784728</c:v>
                </c:pt>
                <c:pt idx="22">
                  <c:v>0.70090826583963728</c:v>
                </c:pt>
                <c:pt idx="23">
                  <c:v>0.72078395589416389</c:v>
                </c:pt>
                <c:pt idx="24">
                  <c:v>0.73996143117742186</c:v>
                </c:pt>
                <c:pt idx="25">
                  <c:v>0.75838170123949911</c:v>
                </c:pt>
                <c:pt idx="26">
                  <c:v>0.77599721654735798</c:v>
                </c:pt>
                <c:pt idx="27">
                  <c:v>0.79277199384957897</c:v>
                </c:pt>
                <c:pt idx="28">
                  <c:v>0.80868139907628644</c:v>
                </c:pt>
                <c:pt idx="29">
                  <c:v>0.82371163206936404</c:v>
                </c:pt>
                <c:pt idx="30">
                  <c:v>0.83785896756872069</c:v>
                </c:pt>
                <c:pt idx="31">
                  <c:v>0.85112881193650469</c:v>
                </c:pt>
                <c:pt idx="32">
                  <c:v>0.86353463551952658</c:v>
                </c:pt>
                <c:pt idx="33">
                  <c:v>0.87509683713434971</c:v>
                </c:pt>
                <c:pt idx="34">
                  <c:v>0.88584159091109027</c:v>
                </c:pt>
                <c:pt idx="35">
                  <c:v>0.89579971769549505</c:v>
                </c:pt>
                <c:pt idx="36">
                  <c:v>0.90500561434976023</c:v>
                </c:pt>
                <c:pt idx="37">
                  <c:v>0.9134962654169696</c:v>
                </c:pt>
                <c:pt idx="38">
                  <c:v>0.92131035332944367</c:v>
                </c:pt>
                <c:pt idx="39">
                  <c:v>0.92848747605142734</c:v>
                </c:pt>
                <c:pt idx="40">
                  <c:v>0.93506747497045761</c:v>
                </c:pt>
                <c:pt idx="41">
                  <c:v>0.94108987105711495</c:v>
                </c:pt>
                <c:pt idx="42">
                  <c:v>0.94659340375469403</c:v>
                </c:pt>
                <c:pt idx="43">
                  <c:v>0.95161566461875235</c:v>
                </c:pt>
                <c:pt idx="44">
                  <c:v>0.95619281623965113</c:v>
                </c:pt>
                <c:pt idx="45">
                  <c:v>0.96035938627110418</c:v>
                </c:pt>
                <c:pt idx="46">
                  <c:v>0.96414812627921487</c:v>
                </c:pt>
                <c:pt idx="47">
                  <c:v>0.96758992545915179</c:v>
                </c:pt>
                <c:pt idx="48">
                  <c:v>0.97071376990185276</c:v>
                </c:pt>
                <c:pt idx="49">
                  <c:v>0.9735467389165946</c:v>
                </c:pt>
                <c:pt idx="50">
                  <c:v>0.97611403083668813</c:v>
                </c:pt>
                <c:pt idx="51">
                  <c:v>0.97843901168682645</c:v>
                </c:pt>
                <c:pt idx="52">
                  <c:v>0.9805432810227982</c:v>
                </c:pt>
                <c:pt idx="53">
                  <c:v>0.9824467501342834</c:v>
                </c:pt>
                <c:pt idx="54">
                  <c:v>0.98416772860885271</c:v>
                </c:pt>
                <c:pt idx="55">
                  <c:v>0.9857230159792808</c:v>
                </c:pt>
                <c:pt idx="56">
                  <c:v>0.98712799581317312</c:v>
                </c:pt>
                <c:pt idx="57">
                  <c:v>0.98839673015497942</c:v>
                </c:pt>
                <c:pt idx="58">
                  <c:v>0.98954205270028639</c:v>
                </c:pt>
                <c:pt idx="59">
                  <c:v>0.99057565947742809</c:v>
                </c:pt>
                <c:pt idx="60">
                  <c:v>0.99150819613953645</c:v>
                </c:pt>
                <c:pt idx="61">
                  <c:v>0.99234934123911178</c:v>
                </c:pt>
                <c:pt idx="62">
                  <c:v>0.99310788507487047</c:v>
                </c:pt>
                <c:pt idx="63">
                  <c:v>0.99379180387439692</c:v>
                </c:pt>
                <c:pt idx="64">
                  <c:v>0.99440832921279687</c:v>
                </c:pt>
                <c:pt idx="65">
                  <c:v>0.99496401267319423</c:v>
                </c:pt>
                <c:pt idx="66">
                  <c:v>0.99546478583488507</c:v>
                </c:pt>
                <c:pt idx="67">
                  <c:v>0.99591601573394017</c:v>
                </c:pt>
                <c:pt idx="68">
                  <c:v>0.99632255598298558</c:v>
                </c:pt>
                <c:pt idx="69">
                  <c:v>0.99668879376519126</c:v>
                </c:pt>
                <c:pt idx="70">
                  <c:v>0.9970186929349758</c:v>
                </c:pt>
                <c:pt idx="71">
                  <c:v>0.99731583346696007</c:v>
                </c:pt>
                <c:pt idx="72">
                  <c:v>0.99758344749719996</c:v>
                </c:pt>
                <c:pt idx="73">
                  <c:v>0.99782445219829263</c:v>
                </c:pt>
                <c:pt idx="74">
                  <c:v>0.99804147972386636</c:v>
                </c:pt>
                <c:pt idx="75">
                  <c:v>0.9982369044492535</c:v>
                </c:pt>
                <c:pt idx="76">
                  <c:v>0.99841286772464344</c:v>
                </c:pt>
                <c:pt idx="77">
                  <c:v>0.99857130034535346</c:v>
                </c:pt>
                <c:pt idx="78">
                  <c:v>0.99871394293155036</c:v>
                </c:pt>
                <c:pt idx="79">
                  <c:v>0.99884236439719121</c:v>
                </c:pt>
                <c:pt idx="80">
                  <c:v>0.99895797867541947</c:v>
                </c:pt>
                <c:pt idx="81">
                  <c:v>0.99906205985537178</c:v>
                </c:pt>
                <c:pt idx="82">
                  <c:v>0.99915575587347738</c:v>
                </c:pt>
                <c:pt idx="83">
                  <c:v>0.99924010089097448</c:v>
                </c:pt>
                <c:pt idx="84">
                  <c:v>0.99931602647859785</c:v>
                </c:pt>
                <c:pt idx="85">
                  <c:v>0.99938437171925387</c:v>
                </c:pt>
                <c:pt idx="86">
                  <c:v>0.99944589233000536</c:v>
                </c:pt>
                <c:pt idx="87">
                  <c:v>0.99950126889585378</c:v>
                </c:pt>
                <c:pt idx="88">
                  <c:v>0.9995511142996033</c:v>
                </c:pt>
                <c:pt idx="89">
                  <c:v>0.99959598042452225</c:v>
                </c:pt>
                <c:pt idx="90">
                  <c:v>0.99963636419953794</c:v>
                </c:pt>
                <c:pt idx="91">
                  <c:v>0.99967271305028604</c:v>
                </c:pt>
                <c:pt idx="92">
                  <c:v>0.99970542981347099</c:v>
                </c:pt>
                <c:pt idx="93">
                  <c:v>0.9997348771666078</c:v>
                </c:pt>
                <c:pt idx="94">
                  <c:v>0.99976138162031813</c:v>
                </c:pt>
                <c:pt idx="95">
                  <c:v>0.99978523711587797</c:v>
                </c:pt>
                <c:pt idx="96">
                  <c:v>0.99980670826664153</c:v>
                </c:pt>
                <c:pt idx="97">
                  <c:v>0.99982603327826447</c:v>
                </c:pt>
                <c:pt idx="98">
                  <c:v>0.99984342657929215</c:v>
                </c:pt>
                <c:pt idx="99">
                  <c:v>0.99985908119061928</c:v>
                </c:pt>
                <c:pt idx="100">
                  <c:v>0.99987317085957095</c:v>
                </c:pt>
                <c:pt idx="101">
                  <c:v>0.99988585198184321</c:v>
                </c:pt>
                <c:pt idx="102">
                  <c:v>0.99989726533228018</c:v>
                </c:pt>
                <c:pt idx="103">
                  <c:v>0.99990753762340256</c:v>
                </c:pt>
                <c:pt idx="104">
                  <c:v>0.99991678290876229</c:v>
                </c:pt>
                <c:pt idx="105">
                  <c:v>0.9999251038465059</c:v>
                </c:pt>
                <c:pt idx="106">
                  <c:v>0.99993259283702474</c:v>
                </c:pt>
                <c:pt idx="107">
                  <c:v>0.9999393330472004</c:v>
                </c:pt>
                <c:pt idx="108">
                  <c:v>0.99994539933251481</c:v>
                </c:pt>
                <c:pt idx="109">
                  <c:v>0.99995085906718617</c:v>
                </c:pt>
                <c:pt idx="110">
                  <c:v>0.99995577289148152</c:v>
                </c:pt>
                <c:pt idx="111">
                  <c:v>0.99996019538445224</c:v>
                </c:pt>
                <c:pt idx="112">
                  <c:v>0.99996417566952134</c:v>
                </c:pt>
                <c:pt idx="113">
                  <c:v>0.99996775795961423</c:v>
                </c:pt>
                <c:pt idx="114">
                  <c:v>0.9999709820478585</c:v>
                </c:pt>
                <c:pt idx="115">
                  <c:v>0.99997388374927831</c:v>
                </c:pt>
                <c:pt idx="116">
                  <c:v>0.99997649529837662</c:v>
                </c:pt>
                <c:pt idx="117">
                  <c:v>0.9999788457069998</c:v>
                </c:pt>
                <c:pt idx="118">
                  <c:v>0.99998096108645285</c:v>
                </c:pt>
                <c:pt idx="119">
                  <c:v>0.99998286493743127</c:v>
                </c:pt>
                <c:pt idx="120">
                  <c:v>0.9999845784109832</c:v>
                </c:pt>
                <c:pt idx="121">
                  <c:v>0.99998612054339375</c:v>
                </c:pt>
                <c:pt idx="122">
                  <c:v>0.99998750846759654</c:v>
                </c:pt>
                <c:pt idx="123">
                  <c:v>0.99998875760345607</c:v>
                </c:pt>
                <c:pt idx="124">
                  <c:v>0.99998988182903192</c:v>
                </c:pt>
                <c:pt idx="125">
                  <c:v>0.99999089363472493</c:v>
                </c:pt>
                <c:pt idx="126">
                  <c:v>0.9999918042620155</c:v>
                </c:pt>
                <c:pt idx="127">
                  <c:v>0.99999262382833187</c:v>
                </c:pt>
                <c:pt idx="128">
                  <c:v>0.99999336143943829</c:v>
                </c:pt>
                <c:pt idx="129">
                  <c:v>0.99999402529058556</c:v>
                </c:pt>
                <c:pt idx="130">
                  <c:v>0.99999462275755069</c:v>
                </c:pt>
                <c:pt idx="131">
                  <c:v>0.99999516047857473</c:v>
                </c:pt>
                <c:pt idx="132">
                  <c:v>0.99999564442810851</c:v>
                </c:pt>
                <c:pt idx="133">
                  <c:v>0.9999960799831844</c:v>
                </c:pt>
                <c:pt idx="134">
                  <c:v>0.99999647198315444</c:v>
                </c:pt>
                <c:pt idx="135">
                  <c:v>0.99999682478345264</c:v>
                </c:pt>
                <c:pt idx="136">
                  <c:v>0.99999714230398429</c:v>
                </c:pt>
                <c:pt idx="137">
                  <c:v>0.99999742807267611</c:v>
                </c:pt>
                <c:pt idx="138">
                  <c:v>0.99999768526467159</c:v>
                </c:pt>
                <c:pt idx="139">
                  <c:v>0.99999791673760774</c:v>
                </c:pt>
                <c:pt idx="140">
                  <c:v>0.99999812506336361</c:v>
                </c:pt>
                <c:pt idx="141">
                  <c:v>0.99999831255663563</c:v>
                </c:pt>
                <c:pt idx="142">
                  <c:v>0.99999848130065483</c:v>
                </c:pt>
                <c:pt idx="143">
                  <c:v>0.99999863317033244</c:v>
                </c:pt>
                <c:pt idx="144">
                  <c:v>0.99999876985309122</c:v>
                </c:pt>
                <c:pt idx="145">
                  <c:v>0.99999889286761356</c:v>
                </c:pt>
                <c:pt idx="146">
                  <c:v>0.99999900358071581</c:v>
                </c:pt>
                <c:pt idx="147">
                  <c:v>0.9999991032225336</c:v>
                </c:pt>
                <c:pt idx="148">
                  <c:v>0.99999919290019068</c:v>
                </c:pt>
                <c:pt idx="149">
                  <c:v>0.9999992736100991</c:v>
                </c:pt>
                <c:pt idx="150">
                  <c:v>0.99999934624903042</c:v>
                </c:pt>
                <c:pt idx="151">
                  <c:v>0.99999941162407979</c:v>
                </c:pt>
                <c:pt idx="152">
                  <c:v>0.99999947046163318</c:v>
                </c:pt>
                <c:pt idx="153">
                  <c:v>0.99999952341543852</c:v>
                </c:pt>
                <c:pt idx="154">
                  <c:v>0.99999957107386939</c:v>
                </c:pt>
                <c:pt idx="155">
                  <c:v>0.99999961396646198</c:v>
                </c:pt>
                <c:pt idx="156">
                  <c:v>0.99999965256979917</c:v>
                </c:pt>
                <c:pt idx="157">
                  <c:v>0.99999968731280586</c:v>
                </c:pt>
                <c:pt idx="158">
                  <c:v>0.99999971858151437</c:v>
                </c:pt>
                <c:pt idx="159">
                  <c:v>0.99999974672335412</c:v>
                </c:pt>
                <c:pt idx="160">
                  <c:v>0.99999977205101154</c:v>
                </c:pt>
                <c:pt idx="161">
                  <c:v>0.99999979484590462</c:v>
                </c:pt>
                <c:pt idx="162">
                  <c:v>0.99999981536130955</c:v>
                </c:pt>
                <c:pt idx="163">
                  <c:v>0.99999983382517477</c:v>
                </c:pt>
                <c:pt idx="164">
                  <c:v>0.99999985044265416</c:v>
                </c:pt>
                <c:pt idx="165">
                  <c:v>0.99999986539838626</c:v>
                </c:pt>
                <c:pt idx="166">
                  <c:v>0.99999987885854569</c:v>
                </c:pt>
                <c:pt idx="167">
                  <c:v>0.9999998909726896</c:v>
                </c:pt>
                <c:pt idx="168">
                  <c:v>0.99999990187541932</c:v>
                </c:pt>
                <c:pt idx="169">
                  <c:v>0.99999991168787639</c:v>
                </c:pt>
                <c:pt idx="170">
                  <c:v>0.9999999205190877</c:v>
                </c:pt>
                <c:pt idx="171">
                  <c:v>0.99999992846717833</c:v>
                </c:pt>
                <c:pt idx="172">
                  <c:v>0.99999993562045975</c:v>
                </c:pt>
                <c:pt idx="173">
                  <c:v>0.99999994205841336</c:v>
                </c:pt>
                <c:pt idx="174">
                  <c:v>0.99999994785257162</c:v>
                </c:pt>
                <c:pt idx="175">
                  <c:v>0.99999995306731415</c:v>
                </c:pt>
                <c:pt idx="176">
                  <c:v>0.99999995776058248</c:v>
                </c:pt>
                <c:pt idx="177">
                  <c:v>0.99999996198452401</c:v>
                </c:pt>
                <c:pt idx="178">
                  <c:v>0.99999996578607153</c:v>
                </c:pt>
                <c:pt idx="179">
                  <c:v>0.99999996920746415</c:v>
                </c:pt>
                <c:pt idx="180">
                  <c:v>0.99999997228671766</c:v>
                </c:pt>
                <c:pt idx="181">
                  <c:v>0.99999997505804583</c:v>
                </c:pt>
                <c:pt idx="182">
                  <c:v>0.99999997755224113</c:v>
                </c:pt>
                <c:pt idx="183">
                  <c:v>0.99999997979701705</c:v>
                </c:pt>
                <c:pt idx="184">
                  <c:v>0.99999998181731542</c:v>
                </c:pt>
                <c:pt idx="185">
                  <c:v>0.99999998363558384</c:v>
                </c:pt>
                <c:pt idx="186">
                  <c:v>0.99999998527202538</c:v>
                </c:pt>
                <c:pt idx="187">
                  <c:v>0.99999998674482282</c:v>
                </c:pt>
                <c:pt idx="188">
                  <c:v>0.99999998807034052</c:v>
                </c:pt>
                <c:pt idx="189">
                  <c:v>0.99999998926330647</c:v>
                </c:pt>
                <c:pt idx="190">
                  <c:v>0.99999999033697584</c:v>
                </c:pt>
                <c:pt idx="191">
                  <c:v>0.99999999130327821</c:v>
                </c:pt>
                <c:pt idx="192">
                  <c:v>0.99999999217295032</c:v>
                </c:pt>
                <c:pt idx="193">
                  <c:v>0.99999999295565534</c:v>
                </c:pt>
                <c:pt idx="194">
                  <c:v>0.99999999366008985</c:v>
                </c:pt>
                <c:pt idx="195">
                  <c:v>0.99999999429408093</c:v>
                </c:pt>
                <c:pt idx="196">
                  <c:v>0.99999999486467273</c:v>
                </c:pt>
                <c:pt idx="197">
                  <c:v>0.9999999953782055</c:v>
                </c:pt>
                <c:pt idx="198">
                  <c:v>0.9999999958403849</c:v>
                </c:pt>
                <c:pt idx="199">
                  <c:v>0.99999999625634639</c:v>
                </c:pt>
                <c:pt idx="200">
                  <c:v>0.99999999663071182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58-479C-8266-A813B4507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622032"/>
        <c:axId val="738303920"/>
      </c:scatterChart>
      <c:valAx>
        <c:axId val="1097622032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303920"/>
        <c:crosses val="autoZero"/>
        <c:crossBetween val="midCat"/>
        <c:majorUnit val="20"/>
      </c:valAx>
      <c:valAx>
        <c:axId val="7383039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976220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4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400"/>
              <a:t>GSM with W</a:t>
            </a:r>
            <a:r>
              <a:rPr lang="en-US" sz="1400" baseline="-25000"/>
              <a:t>0</a:t>
            </a:r>
            <a:r>
              <a:rPr lang="en-US" sz="1400"/>
              <a:t>, W</a:t>
            </a:r>
            <a:r>
              <a:rPr lang="en-US" sz="1400" baseline="-25000"/>
              <a:t>1</a:t>
            </a:r>
            <a:r>
              <a:rPr lang="en-US" sz="1400"/>
              <a:t>, &amp; W</a:t>
            </a:r>
            <a:r>
              <a:rPr lang="en-US" sz="1400" baseline="-25000"/>
              <a:t>2</a:t>
            </a:r>
            <a:r>
              <a:rPr lang="en-US" sz="1400"/>
              <a:t>:   </a:t>
            </a:r>
            <a:r>
              <a:rPr lang="en-US" sz="1400" i="1"/>
              <a:t>d</a:t>
            </a:r>
            <a:r>
              <a:rPr lang="en-US" sz="1400"/>
              <a:t>q = [pq] [(q)(W</a:t>
            </a:r>
            <a:r>
              <a:rPr lang="en-US" sz="1400" baseline="-25000"/>
              <a:t>2</a:t>
            </a:r>
            <a:r>
              <a:rPr lang="en-US" sz="1400"/>
              <a:t> - W</a:t>
            </a:r>
            <a:r>
              <a:rPr lang="en-US" sz="1400" baseline="-25000"/>
              <a:t>1</a:t>
            </a:r>
            <a:r>
              <a:rPr lang="en-US" sz="1400"/>
              <a:t>) + (p)(W</a:t>
            </a:r>
            <a:r>
              <a:rPr lang="en-US" sz="1400" baseline="-25000"/>
              <a:t>1</a:t>
            </a:r>
            <a:r>
              <a:rPr lang="en-US" sz="1400"/>
              <a:t> - W</a:t>
            </a:r>
            <a:r>
              <a:rPr lang="en-US" sz="1400" baseline="-25000"/>
              <a:t>0</a:t>
            </a:r>
            <a:r>
              <a:rPr lang="en-US" sz="1400"/>
              <a:t>)] / W</a:t>
            </a:r>
            <a:r>
              <a:rPr lang="en-US" sz="1400" baseline="-25000"/>
              <a:t>bar</a:t>
            </a:r>
            <a:endParaRPr lang="en-US" sz="1400"/>
          </a:p>
        </c:rich>
      </c:tx>
      <c:layout>
        <c:manualLayout>
          <c:xMode val="edge"/>
          <c:yMode val="edge"/>
          <c:x val="0.248495770046782"/>
          <c:y val="1.2299962504686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5365642360976E-2"/>
          <c:y val="7.3955129097396696E-2"/>
          <c:w val="0.89683999960777006"/>
          <c:h val="0.86067679731915403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yVal>
            <c:numRef>
              <c:f>'GSM '!$G$4:$G$254</c:f>
              <c:numCache>
                <c:formatCode>0.0000</c:formatCode>
                <c:ptCount val="251"/>
                <c:pt idx="0">
                  <c:v>0.92500000000000004</c:v>
                </c:pt>
                <c:pt idx="1">
                  <c:v>0.92636961285609942</c:v>
                </c:pt>
                <c:pt idx="2">
                  <c:v>0.92781318997070428</c:v>
                </c:pt>
                <c:pt idx="3">
                  <c:v>0.92933001570148077</c:v>
                </c:pt>
                <c:pt idx="4">
                  <c:v>0.9309206896602632</c:v>
                </c:pt>
                <c:pt idx="5">
                  <c:v>0.93258519228737202</c:v>
                </c:pt>
                <c:pt idx="6">
                  <c:v>0.93432279245428274</c:v>
                </c:pt>
                <c:pt idx="7">
                  <c:v>0.93613196178411928</c:v>
                </c:pt>
                <c:pt idx="8">
                  <c:v>0.9380102971291282</c:v>
                </c:pt>
                <c:pt idx="9">
                  <c:v>0.93995445590493187</c:v>
                </c:pt>
                <c:pt idx="10">
                  <c:v>0.94196010927158014</c:v>
                </c:pt>
                <c:pt idx="11">
                  <c:v>0.94402191813689662</c:v>
                </c:pt>
                <c:pt idx="12">
                  <c:v>0.94613353656733601</c:v>
                </c:pt>
                <c:pt idx="13">
                  <c:v>0.94828764637364915</c:v>
                </c:pt>
                <c:pt idx="14">
                  <c:v>0.95047602537868625</c:v>
                </c:pt>
                <c:pt idx="15">
                  <c:v>0.95268965020784568</c:v>
                </c:pt>
                <c:pt idx="16">
                  <c:v>0.9549188324605663</c:v>
                </c:pt>
                <c:pt idx="17">
                  <c:v>0.95715338497056035</c:v>
                </c:pt>
                <c:pt idx="18">
                  <c:v>0.95938281273391923</c:v>
                </c:pt>
                <c:pt idx="19">
                  <c:v>0.96159652119171612</c:v>
                </c:pt>
                <c:pt idx="20">
                  <c:v>0.96378403310610294</c:v>
                </c:pt>
                <c:pt idx="21">
                  <c:v>0.9659352044388908</c:v>
                </c:pt>
                <c:pt idx="22">
                  <c:v>0.9680404295378473</c:v>
                </c:pt>
                <c:pt idx="23">
                  <c:v>0.97009082658396373</c:v>
                </c:pt>
                <c:pt idx="24">
                  <c:v>0.97207839558941633</c:v>
                </c:pt>
                <c:pt idx="25">
                  <c:v>0.97399614311774219</c:v>
                </c:pt>
                <c:pt idx="26">
                  <c:v>0.97583817012394991</c:v>
                </c:pt>
                <c:pt idx="27">
                  <c:v>0.97759972165473585</c:v>
                </c:pt>
                <c:pt idx="28">
                  <c:v>0.97927719938495794</c:v>
                </c:pt>
                <c:pt idx="29">
                  <c:v>0.98086813990762867</c:v>
                </c:pt>
                <c:pt idx="30">
                  <c:v>0.98237116320693652</c:v>
                </c:pt>
                <c:pt idx="31">
                  <c:v>0.98378589675687211</c:v>
                </c:pt>
                <c:pt idx="32">
                  <c:v>0.98511288119365048</c:v>
                </c:pt>
                <c:pt idx="33">
                  <c:v>0.98635346355195275</c:v>
                </c:pt>
                <c:pt idx="34">
                  <c:v>0.98750968371343495</c:v>
                </c:pt>
                <c:pt idx="35">
                  <c:v>0.98858415909110908</c:v>
                </c:pt>
                <c:pt idx="36">
                  <c:v>0.98957997176954948</c:v>
                </c:pt>
                <c:pt idx="37">
                  <c:v>0.990500561434976</c:v>
                </c:pt>
                <c:pt idx="38">
                  <c:v>0.991349626541697</c:v>
                </c:pt>
                <c:pt idx="39">
                  <c:v>0.99213103533294444</c:v>
                </c:pt>
                <c:pt idx="40">
                  <c:v>0.99284874760514275</c:v>
                </c:pt>
                <c:pt idx="41">
                  <c:v>0.99350674749704582</c:v>
                </c:pt>
                <c:pt idx="42">
                  <c:v>0.99410898710571149</c:v>
                </c:pt>
                <c:pt idx="43">
                  <c:v>0.99465934037546944</c:v>
                </c:pt>
                <c:pt idx="44">
                  <c:v>0.99516156646187526</c:v>
                </c:pt>
                <c:pt idx="45">
                  <c:v>0.99561928162396518</c:v>
                </c:pt>
                <c:pt idx="46">
                  <c:v>0.99603593862711037</c:v>
                </c:pt>
                <c:pt idx="47">
                  <c:v>0.99641481262792142</c:v>
                </c:pt>
                <c:pt idx="48">
                  <c:v>0.99675899254591516</c:v>
                </c:pt>
                <c:pt idx="49">
                  <c:v>0.99707137699018533</c:v>
                </c:pt>
                <c:pt idx="50">
                  <c:v>0.99735467389165944</c:v>
                </c:pt>
                <c:pt idx="51">
                  <c:v>0.99761140308366891</c:v>
                </c:pt>
                <c:pt idx="52">
                  <c:v>0.9978439011686826</c:v>
                </c:pt>
                <c:pt idx="53">
                  <c:v>0.9980543281022799</c:v>
                </c:pt>
                <c:pt idx="54">
                  <c:v>0.9982446750134284</c:v>
                </c:pt>
                <c:pt idx="55">
                  <c:v>0.99841677286088526</c:v>
                </c:pt>
                <c:pt idx="56">
                  <c:v>0.99857230159792809</c:v>
                </c:pt>
                <c:pt idx="57">
                  <c:v>0.99871279958131731</c:v>
                </c:pt>
                <c:pt idx="58">
                  <c:v>0.99883967301549792</c:v>
                </c:pt>
                <c:pt idx="59">
                  <c:v>0.99895420527002865</c:v>
                </c:pt>
                <c:pt idx="60">
                  <c:v>0.99905756594774275</c:v>
                </c:pt>
                <c:pt idx="61">
                  <c:v>0.99915081961395369</c:v>
                </c:pt>
                <c:pt idx="62">
                  <c:v>0.99923493412391118</c:v>
                </c:pt>
                <c:pt idx="63">
                  <c:v>0.999310788507487</c:v>
                </c:pt>
                <c:pt idx="64">
                  <c:v>0.99937918038743978</c:v>
                </c:pt>
                <c:pt idx="65">
                  <c:v>0.99944083292127972</c:v>
                </c:pt>
                <c:pt idx="66">
                  <c:v>0.99949640126731942</c:v>
                </c:pt>
                <c:pt idx="67">
                  <c:v>0.99954647858348855</c:v>
                </c:pt>
                <c:pt idx="68">
                  <c:v>0.99959160157339411</c:v>
                </c:pt>
                <c:pt idx="69">
                  <c:v>0.99963225559829849</c:v>
                </c:pt>
                <c:pt idx="70">
                  <c:v>0.99966887937651916</c:v>
                </c:pt>
                <c:pt idx="71">
                  <c:v>0.99970186929349758</c:v>
                </c:pt>
                <c:pt idx="72">
                  <c:v>0.9997315833466961</c:v>
                </c:pt>
                <c:pt idx="73">
                  <c:v>0.99975834474972003</c:v>
                </c:pt>
                <c:pt idx="74">
                  <c:v>0.99978244521982929</c:v>
                </c:pt>
                <c:pt idx="75">
                  <c:v>0.99980414797238659</c:v>
                </c:pt>
                <c:pt idx="76">
                  <c:v>0.99982369044492536</c:v>
                </c:pt>
                <c:pt idx="77">
                  <c:v>0.99984128677246431</c:v>
                </c:pt>
                <c:pt idx="78">
                  <c:v>0.99985713003453536</c:v>
                </c:pt>
                <c:pt idx="79">
                  <c:v>0.99987139429315508</c:v>
                </c:pt>
                <c:pt idx="80">
                  <c:v>0.99988423643971913</c:v>
                </c:pt>
                <c:pt idx="81">
                  <c:v>0.9998957978675419</c:v>
                </c:pt>
                <c:pt idx="82">
                  <c:v>0.99990620598553714</c:v>
                </c:pt>
                <c:pt idx="83">
                  <c:v>0.99991557558734778</c:v>
                </c:pt>
                <c:pt idx="84">
                  <c:v>0.99992401008909748</c:v>
                </c:pt>
                <c:pt idx="85">
                  <c:v>0.99993160264785974</c:v>
                </c:pt>
                <c:pt idx="86">
                  <c:v>0.99993843717192543</c:v>
                </c:pt>
                <c:pt idx="87">
                  <c:v>0.99994458923300056</c:v>
                </c:pt>
                <c:pt idx="88">
                  <c:v>0.9999501268895854</c:v>
                </c:pt>
                <c:pt idx="89">
                  <c:v>0.99995511142996041</c:v>
                </c:pt>
                <c:pt idx="90">
                  <c:v>0.99995959804245216</c:v>
                </c:pt>
                <c:pt idx="91">
                  <c:v>0.99996363641995378</c:v>
                </c:pt>
                <c:pt idx="92">
                  <c:v>0.9999672713050286</c:v>
                </c:pt>
                <c:pt idx="93">
                  <c:v>0.99997054298134713</c:v>
                </c:pt>
                <c:pt idx="94">
                  <c:v>0.99997348771666072</c:v>
                </c:pt>
                <c:pt idx="95">
                  <c:v>0.9999761381620319</c:v>
                </c:pt>
                <c:pt idx="96">
                  <c:v>0.9999785237115878</c:v>
                </c:pt>
                <c:pt idx="97">
                  <c:v>0.9999806708266642</c:v>
                </c:pt>
                <c:pt idx="98">
                  <c:v>0.9999826033278264</c:v>
                </c:pt>
                <c:pt idx="99">
                  <c:v>0.99998434265792924</c:v>
                </c:pt>
                <c:pt idx="100">
                  <c:v>0.99998590811906185</c:v>
                </c:pt>
                <c:pt idx="101">
                  <c:v>0.99998731708595712</c:v>
                </c:pt>
                <c:pt idx="102">
                  <c:v>0.99998858519818423</c:v>
                </c:pt>
                <c:pt idx="103">
                  <c:v>0.99998972653322804</c:v>
                </c:pt>
                <c:pt idx="104">
                  <c:v>0.99999075376234026</c:v>
                </c:pt>
                <c:pt idx="105">
                  <c:v>0.99999167829087621</c:v>
                </c:pt>
                <c:pt idx="106">
                  <c:v>0.99999251038465053</c:v>
                </c:pt>
                <c:pt idx="107">
                  <c:v>0.99999325928370242</c:v>
                </c:pt>
                <c:pt idx="108">
                  <c:v>0.99999393330472008</c:v>
                </c:pt>
                <c:pt idx="109">
                  <c:v>0.99999453993325149</c:v>
                </c:pt>
                <c:pt idx="110">
                  <c:v>0.99999508590671859</c:v>
                </c:pt>
                <c:pt idx="111">
                  <c:v>0.99999557728914812</c:v>
                </c:pt>
                <c:pt idx="112">
                  <c:v>0.99999601953844519</c:v>
                </c:pt>
                <c:pt idx="113">
                  <c:v>0.99999641756695212</c:v>
                </c:pt>
                <c:pt idx="114">
                  <c:v>0.99999677579596136</c:v>
                </c:pt>
                <c:pt idx="115">
                  <c:v>0.99999709820478588</c:v>
                </c:pt>
                <c:pt idx="116">
                  <c:v>0.9999973883749278</c:v>
                </c:pt>
                <c:pt idx="117">
                  <c:v>0.99999764952983772</c:v>
                </c:pt>
                <c:pt idx="118">
                  <c:v>0.99999788457069994</c:v>
                </c:pt>
                <c:pt idx="119">
                  <c:v>0.99999809610864532</c:v>
                </c:pt>
                <c:pt idx="120">
                  <c:v>0.99999828649374312</c:v>
                </c:pt>
                <c:pt idx="121">
                  <c:v>0.99999845784109831</c:v>
                </c:pt>
                <c:pt idx="122">
                  <c:v>0.99999861205433938</c:v>
                </c:pt>
                <c:pt idx="123">
                  <c:v>0.9999987508467596</c:v>
                </c:pt>
                <c:pt idx="124">
                  <c:v>0.99999887576034563</c:v>
                </c:pt>
                <c:pt idx="125">
                  <c:v>0.99999898818290323</c:v>
                </c:pt>
                <c:pt idx="126">
                  <c:v>0.99999908936347248</c:v>
                </c:pt>
                <c:pt idx="127">
                  <c:v>0.99999918042620151</c:v>
                </c:pt>
                <c:pt idx="128">
                  <c:v>0.99999926238283321</c:v>
                </c:pt>
                <c:pt idx="129">
                  <c:v>0.99999933614394376</c:v>
                </c:pt>
                <c:pt idx="130">
                  <c:v>0.9999994025290585</c:v>
                </c:pt>
                <c:pt idx="131">
                  <c:v>0.99999946227575498</c:v>
                </c:pt>
                <c:pt idx="132">
                  <c:v>0.99999951604785742</c:v>
                </c:pt>
                <c:pt idx="133">
                  <c:v>0.9999995644428108</c:v>
                </c:pt>
                <c:pt idx="134">
                  <c:v>0.99999960799831844</c:v>
                </c:pt>
                <c:pt idx="135">
                  <c:v>0.99999964719831547</c:v>
                </c:pt>
                <c:pt idx="136">
                  <c:v>0.99999968247834525</c:v>
                </c:pt>
                <c:pt idx="137">
                  <c:v>0.99999971423039846</c:v>
                </c:pt>
                <c:pt idx="138">
                  <c:v>0.99999974280726756</c:v>
                </c:pt>
                <c:pt idx="139">
                  <c:v>0.9999997685264671</c:v>
                </c:pt>
                <c:pt idx="140">
                  <c:v>0.99999979167376074</c:v>
                </c:pt>
                <c:pt idx="141">
                  <c:v>0.99999981250633641</c:v>
                </c:pt>
                <c:pt idx="142">
                  <c:v>0.99999983125566361</c:v>
                </c:pt>
                <c:pt idx="143">
                  <c:v>0.99999984813006548</c:v>
                </c:pt>
                <c:pt idx="144">
                  <c:v>0.99999986331703328</c:v>
                </c:pt>
                <c:pt idx="145">
                  <c:v>0.99999987698530912</c:v>
                </c:pt>
                <c:pt idx="146">
                  <c:v>0.99999988928676131</c:v>
                </c:pt>
                <c:pt idx="147">
                  <c:v>0.99999990035807163</c:v>
                </c:pt>
                <c:pt idx="148">
                  <c:v>0.99999991032225333</c:v>
                </c:pt>
                <c:pt idx="149">
                  <c:v>0.99999991929001908</c:v>
                </c:pt>
                <c:pt idx="150">
                  <c:v>0.99999992736100984</c:v>
                </c:pt>
                <c:pt idx="151">
                  <c:v>0.999999934624903</c:v>
                </c:pt>
                <c:pt idx="152">
                  <c:v>0.99999994116240798</c:v>
                </c:pt>
                <c:pt idx="153">
                  <c:v>0.99999994704616324</c:v>
                </c:pt>
                <c:pt idx="154">
                  <c:v>0.99999995234154382</c:v>
                </c:pt>
                <c:pt idx="155">
                  <c:v>0.99999995710738687</c:v>
                </c:pt>
                <c:pt idx="156">
                  <c:v>0.99999996139664626</c:v>
                </c:pt>
                <c:pt idx="157">
                  <c:v>0.99999996525697998</c:v>
                </c:pt>
                <c:pt idx="158">
                  <c:v>0.99999996873128061</c:v>
                </c:pt>
                <c:pt idx="159">
                  <c:v>0.99999997185815137</c:v>
                </c:pt>
                <c:pt idx="160">
                  <c:v>0.99999997467233537</c:v>
                </c:pt>
                <c:pt idx="161">
                  <c:v>0.99999997720510114</c:v>
                </c:pt>
                <c:pt idx="162">
                  <c:v>0.99999997948459052</c:v>
                </c:pt>
                <c:pt idx="163">
                  <c:v>0.99999998153613101</c:v>
                </c:pt>
                <c:pt idx="164">
                  <c:v>0.9999999833825175</c:v>
                </c:pt>
                <c:pt idx="165">
                  <c:v>0.99999998504426535</c:v>
                </c:pt>
                <c:pt idx="166">
                  <c:v>0.99999998653983868</c:v>
                </c:pt>
                <c:pt idx="167">
                  <c:v>0.99999998788585454</c:v>
                </c:pt>
                <c:pt idx="168">
                  <c:v>0.99999998909726895</c:v>
                </c:pt>
                <c:pt idx="169">
                  <c:v>0.99999999018754193</c:v>
                </c:pt>
                <c:pt idx="170">
                  <c:v>0.99999999116878768</c:v>
                </c:pt>
                <c:pt idx="171">
                  <c:v>0.9999999920519087</c:v>
                </c:pt>
                <c:pt idx="172">
                  <c:v>0.99999999284671792</c:v>
                </c:pt>
                <c:pt idx="173">
                  <c:v>0.99999999356204594</c:v>
                </c:pt>
                <c:pt idx="174">
                  <c:v>0.9999999942058414</c:v>
                </c:pt>
                <c:pt idx="175">
                  <c:v>0.99999999478525714</c:v>
                </c:pt>
                <c:pt idx="176">
                  <c:v>0.99999999530673145</c:v>
                </c:pt>
                <c:pt idx="177">
                  <c:v>0.99999999577605825</c:v>
                </c:pt>
                <c:pt idx="178">
                  <c:v>0.99999999619845237</c:v>
                </c:pt>
                <c:pt idx="179">
                  <c:v>0.99999999657860716</c:v>
                </c:pt>
                <c:pt idx="180">
                  <c:v>0.99999999692074637</c:v>
                </c:pt>
                <c:pt idx="181">
                  <c:v>0.99999999722867183</c:v>
                </c:pt>
                <c:pt idx="182">
                  <c:v>0.99999999750580459</c:v>
                </c:pt>
                <c:pt idx="183">
                  <c:v>0.99999999775522408</c:v>
                </c:pt>
                <c:pt idx="184">
                  <c:v>0.99999999797970174</c:v>
                </c:pt>
                <c:pt idx="185">
                  <c:v>0.99999999818173158</c:v>
                </c:pt>
                <c:pt idx="186">
                  <c:v>0.99999999836355846</c:v>
                </c:pt>
                <c:pt idx="187">
                  <c:v>0.99999999852720245</c:v>
                </c:pt>
                <c:pt idx="188">
                  <c:v>0.99999999867448219</c:v>
                </c:pt>
                <c:pt idx="189">
                  <c:v>0.99999999880703405</c:v>
                </c:pt>
                <c:pt idx="190">
                  <c:v>0.99999999892633062</c:v>
                </c:pt>
                <c:pt idx="191">
                  <c:v>0.99999999903369752</c:v>
                </c:pt>
                <c:pt idx="192">
                  <c:v>0.99999999913032778</c:v>
                </c:pt>
                <c:pt idx="193">
                  <c:v>0.99999999921729499</c:v>
                </c:pt>
                <c:pt idx="194">
                  <c:v>0.99999999929556549</c:v>
                </c:pt>
                <c:pt idx="195">
                  <c:v>0.99999999936600903</c:v>
                </c:pt>
                <c:pt idx="196">
                  <c:v>0.99999999942940809</c:v>
                </c:pt>
                <c:pt idx="197">
                  <c:v>0.99999999948646723</c:v>
                </c:pt>
                <c:pt idx="198">
                  <c:v>0.99999999953782059</c:v>
                </c:pt>
                <c:pt idx="199">
                  <c:v>0.99999999958403851</c:v>
                </c:pt>
                <c:pt idx="200">
                  <c:v>0.99999999962563468</c:v>
                </c:pt>
                <c:pt idx="201">
                  <c:v>0.99999999966307118</c:v>
                </c:pt>
                <c:pt idx="202">
                  <c:v>0.99999999969676401</c:v>
                </c:pt>
                <c:pt idx="203">
                  <c:v>0.99999999972708764</c:v>
                </c:pt>
                <c:pt idx="204">
                  <c:v>0.99999999975437892</c:v>
                </c:pt>
                <c:pt idx="205">
                  <c:v>0.99999999977894094</c:v>
                </c:pt>
                <c:pt idx="206">
                  <c:v>0.99999999980104692</c:v>
                </c:pt>
                <c:pt idx="207">
                  <c:v>0.99999999982094223</c:v>
                </c:pt>
                <c:pt idx="208">
                  <c:v>0.99999999983884802</c:v>
                </c:pt>
                <c:pt idx="209">
                  <c:v>0.99999999985496313</c:v>
                </c:pt>
                <c:pt idx="210">
                  <c:v>0.99999999986946686</c:v>
                </c:pt>
                <c:pt idx="211">
                  <c:v>0.9999999998825202</c:v>
                </c:pt>
                <c:pt idx="212">
                  <c:v>0.99999999989426813</c:v>
                </c:pt>
                <c:pt idx="213">
                  <c:v>0.99999999990484134</c:v>
                </c:pt>
                <c:pt idx="214">
                  <c:v>0.99999999991435717</c:v>
                </c:pt>
                <c:pt idx="215">
                  <c:v>0.99999999992292143</c:v>
                </c:pt>
                <c:pt idx="216">
                  <c:v>0.99999999993062938</c:v>
                </c:pt>
                <c:pt idx="217">
                  <c:v>0.99999999993756639</c:v>
                </c:pt>
                <c:pt idx="218">
                  <c:v>0.99999999994380973</c:v>
                </c:pt>
                <c:pt idx="219">
                  <c:v>0.99999999994942879</c:v>
                </c:pt>
                <c:pt idx="220">
                  <c:v>0.99999999995448596</c:v>
                </c:pt>
                <c:pt idx="221">
                  <c:v>0.99999999995903732</c:v>
                </c:pt>
                <c:pt idx="222">
                  <c:v>0.9999999999631336</c:v>
                </c:pt>
                <c:pt idx="223">
                  <c:v>0.99999999996682021</c:v>
                </c:pt>
                <c:pt idx="224">
                  <c:v>0.99999999997013822</c:v>
                </c:pt>
                <c:pt idx="225">
                  <c:v>0.99999999997312439</c:v>
                </c:pt>
                <c:pt idx="226">
                  <c:v>0.9999999999758119</c:v>
                </c:pt>
                <c:pt idx="227">
                  <c:v>0.99999999997823075</c:v>
                </c:pt>
                <c:pt idx="228">
                  <c:v>0.99999999998040767</c:v>
                </c:pt>
                <c:pt idx="229">
                  <c:v>0.99999999998236688</c:v>
                </c:pt>
                <c:pt idx="230">
                  <c:v>0.99999999998413025</c:v>
                </c:pt>
                <c:pt idx="231">
                  <c:v>0.9999999999857172</c:v>
                </c:pt>
                <c:pt idx="232">
                  <c:v>0.9999999999871455</c:v>
                </c:pt>
                <c:pt idx="233">
                  <c:v>0.99999999998843092</c:v>
                </c:pt>
                <c:pt idx="234">
                  <c:v>0.99999999998958788</c:v>
                </c:pt>
                <c:pt idx="235">
                  <c:v>0.99999999999062905</c:v>
                </c:pt>
                <c:pt idx="236">
                  <c:v>0.99999999999156619</c:v>
                </c:pt>
                <c:pt idx="237">
                  <c:v>0.99999999999240952</c:v>
                </c:pt>
                <c:pt idx="238">
                  <c:v>0.99999999999316858</c:v>
                </c:pt>
                <c:pt idx="239">
                  <c:v>0.9999999999938517</c:v>
                </c:pt>
                <c:pt idx="240">
                  <c:v>0.99999999999446654</c:v>
                </c:pt>
                <c:pt idx="241">
                  <c:v>0.99999999999501987</c:v>
                </c:pt>
                <c:pt idx="242">
                  <c:v>0.99999999999551792</c:v>
                </c:pt>
                <c:pt idx="243">
                  <c:v>0.99999999999596612</c:v>
                </c:pt>
                <c:pt idx="244">
                  <c:v>0.99999999999636946</c:v>
                </c:pt>
                <c:pt idx="245">
                  <c:v>0.9999999999967325</c:v>
                </c:pt>
                <c:pt idx="246">
                  <c:v>0.99999999999705924</c:v>
                </c:pt>
                <c:pt idx="247">
                  <c:v>0.99999999999735334</c:v>
                </c:pt>
                <c:pt idx="248">
                  <c:v>0.99999999999761802</c:v>
                </c:pt>
                <c:pt idx="249">
                  <c:v>0.99999999999785616</c:v>
                </c:pt>
                <c:pt idx="250">
                  <c:v>0.99999999999807054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5-41D6-A472-D272B8095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451264"/>
        <c:axId val="732644592"/>
      </c:scatterChart>
      <c:valAx>
        <c:axId val="738451264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644592"/>
        <c:crosses val="autoZero"/>
        <c:crossBetween val="midCat"/>
        <c:majorUnit val="20"/>
      </c:valAx>
      <c:valAx>
        <c:axId val="7326445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84512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4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400"/>
              <a:t>GSM with W</a:t>
            </a:r>
            <a:r>
              <a:rPr lang="en-US" sz="1400" baseline="-25000"/>
              <a:t>0</a:t>
            </a:r>
            <a:r>
              <a:rPr lang="en-US" sz="1400"/>
              <a:t>, W</a:t>
            </a:r>
            <a:r>
              <a:rPr lang="en-US" sz="1400" baseline="-25000"/>
              <a:t>1</a:t>
            </a:r>
            <a:r>
              <a:rPr lang="en-US" sz="1400"/>
              <a:t>, &amp; W</a:t>
            </a:r>
            <a:r>
              <a:rPr lang="en-US" sz="1400" baseline="-25000"/>
              <a:t>2</a:t>
            </a:r>
            <a:r>
              <a:rPr lang="en-US" sz="1400"/>
              <a:t>:   </a:t>
            </a:r>
            <a:r>
              <a:rPr lang="en-US" sz="1400" i="1"/>
              <a:t>d</a:t>
            </a:r>
            <a:r>
              <a:rPr lang="en-US" sz="1400"/>
              <a:t>q = [pq] [(q)(W</a:t>
            </a:r>
            <a:r>
              <a:rPr lang="en-US" sz="1400" baseline="-25000"/>
              <a:t>2</a:t>
            </a:r>
            <a:r>
              <a:rPr lang="en-US" sz="1400"/>
              <a:t> - W</a:t>
            </a:r>
            <a:r>
              <a:rPr lang="en-US" sz="1400" baseline="-25000"/>
              <a:t>1</a:t>
            </a:r>
            <a:r>
              <a:rPr lang="en-US" sz="1400"/>
              <a:t>) + (p)(W</a:t>
            </a:r>
            <a:r>
              <a:rPr lang="en-US" sz="1400" baseline="-25000"/>
              <a:t>1</a:t>
            </a:r>
            <a:r>
              <a:rPr lang="en-US" sz="1400"/>
              <a:t> - W</a:t>
            </a:r>
            <a:r>
              <a:rPr lang="en-US" sz="1400" baseline="-25000"/>
              <a:t>0</a:t>
            </a:r>
            <a:r>
              <a:rPr lang="en-US" sz="1400"/>
              <a:t>)] / W</a:t>
            </a:r>
            <a:r>
              <a:rPr lang="en-US" sz="1400" baseline="-25000"/>
              <a:t>bar</a:t>
            </a:r>
            <a:endParaRPr lang="en-US" sz="1400"/>
          </a:p>
        </c:rich>
      </c:tx>
      <c:layout>
        <c:manualLayout>
          <c:xMode val="edge"/>
          <c:yMode val="edge"/>
          <c:x val="0.248495770046782"/>
          <c:y val="1.23001499812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58078465596499E-2"/>
          <c:y val="7.1451123960058496E-2"/>
          <c:w val="0.89683999960777006"/>
          <c:h val="0.860676797319154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'GSM AS'!$B$2</c:f>
              <c:strCache>
                <c:ptCount val="1"/>
                <c:pt idx="0">
                  <c:v>q = f(S)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'GSM AS'!$A$4:$A$197</c:f>
              <c:numCache>
                <c:formatCode>General</c:formatCode>
                <c:ptCount val="19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</c:numCache>
            </c:numRef>
          </c:xVal>
          <c:yVal>
            <c:numRef>
              <c:f>'GSM AS'!$B$3:$B$196</c:f>
              <c:numCache>
                <c:formatCode>0.00000</c:formatCode>
                <c:ptCount val="194"/>
                <c:pt idx="0">
                  <c:v>0.05</c:v>
                </c:pt>
                <c:pt idx="1">
                  <c:v>4.7642916217638658E-2</c:v>
                </c:pt>
                <c:pt idx="2">
                  <c:v>4.5497518097336986E-2</c:v>
                </c:pt>
                <c:pt idx="3">
                  <c:v>4.353702782385982E-2</c:v>
                </c:pt>
                <c:pt idx="4">
                  <c:v>4.1738522058327808E-2</c:v>
                </c:pt>
                <c:pt idx="5">
                  <c:v>4.0082717456714892E-2</c:v>
                </c:pt>
                <c:pt idx="6">
                  <c:v>3.8553275544409481E-2</c:v>
                </c:pt>
                <c:pt idx="7">
                  <c:v>3.7136261013405225E-2</c:v>
                </c:pt>
                <c:pt idx="8">
                  <c:v>3.5819715405073414E-2</c:v>
                </c:pt>
                <c:pt idx="9">
                  <c:v>3.4593318472765575E-2</c:v>
                </c:pt>
                <c:pt idx="10">
                  <c:v>3.3448116873575059E-2</c:v>
                </c:pt>
                <c:pt idx="11">
                  <c:v>3.2376305066248771E-2</c:v>
                </c:pt>
                <c:pt idx="12">
                  <c:v>3.1371047055345339E-2</c:v>
                </c:pt>
                <c:pt idx="13">
                  <c:v>3.0426330362679232E-2</c:v>
                </c:pt>
                <c:pt idx="14">
                  <c:v>2.9536845625489423E-2</c:v>
                </c:pt>
                <c:pt idx="15">
                  <c:v>2.8697886722335711E-2</c:v>
                </c:pt>
                <c:pt idx="16">
                  <c:v>2.7905267455494154E-2</c:v>
                </c:pt>
                <c:pt idx="17">
                  <c:v>2.7155251673242009E-2</c:v>
                </c:pt>
                <c:pt idx="18">
                  <c:v>2.6444494368498599E-2</c:v>
                </c:pt>
                <c:pt idx="19">
                  <c:v>2.5769991793299495E-2</c:v>
                </c:pt>
                <c:pt idx="20">
                  <c:v>2.5129039018897618E-2</c:v>
                </c:pt>
                <c:pt idx="21">
                  <c:v>2.4519193676285144E-2</c:v>
                </c:pt>
                <c:pt idx="22">
                  <c:v>2.3938244851848593E-2</c:v>
                </c:pt>
                <c:pt idx="23">
                  <c:v>2.3384186302782176E-2</c:v>
                </c:pt>
                <c:pt idx="24">
                  <c:v>2.2855193308112108E-2</c:v>
                </c:pt>
                <c:pt idx="25">
                  <c:v>2.234960259229074E-2</c:v>
                </c:pt>
                <c:pt idx="26">
                  <c:v>2.1865894855826629E-2</c:v>
                </c:pt>
                <c:pt idx="27">
                  <c:v>2.1402679526327299E-2</c:v>
                </c:pt>
                <c:pt idx="28">
                  <c:v>2.0958681407504821E-2</c:v>
                </c:pt>
                <c:pt idx="29">
                  <c:v>2.0532728956126779E-2</c:v>
                </c:pt>
                <c:pt idx="30">
                  <c:v>2.0123743959926332E-2</c:v>
                </c:pt>
                <c:pt idx="31">
                  <c:v>1.9730732424951353E-2</c:v>
                </c:pt>
                <c:pt idx="32">
                  <c:v>1.9352776510183592E-2</c:v>
                </c:pt>
                <c:pt idx="33">
                  <c:v>1.8989027371644162E-2</c:v>
                </c:pt>
                <c:pt idx="34">
                  <c:v>1.863869879853762E-2</c:v>
                </c:pt>
                <c:pt idx="35">
                  <c:v>1.8301061541007267E-2</c:v>
                </c:pt>
                <c:pt idx="36">
                  <c:v>1.7975438243368898E-2</c:v>
                </c:pt>
                <c:pt idx="37">
                  <c:v>1.7661198908735763E-2</c:v>
                </c:pt>
                <c:pt idx="38">
                  <c:v>1.7357756831130427E-2</c:v>
                </c:pt>
                <c:pt idx="39">
                  <c:v>1.7064564939814036E-2</c:v>
                </c:pt>
                <c:pt idx="40">
                  <c:v>1.6781112507907547E-2</c:v>
                </c:pt>
                <c:pt idx="41">
                  <c:v>1.6506922183643514E-2</c:v>
                </c:pt>
                <c:pt idx="42">
                  <c:v>1.624154730794488E-2</c:v>
                </c:pt>
                <c:pt idx="43">
                  <c:v>1.5984569486621945E-2</c:v>
                </c:pt>
                <c:pt idx="44">
                  <c:v>1.5735596389429559E-2</c:v>
                </c:pt>
                <c:pt idx="45">
                  <c:v>1.5494259751632015E-2</c:v>
                </c:pt>
                <c:pt idx="46">
                  <c:v>1.5260213556665604E-2</c:v>
                </c:pt>
                <c:pt idx="47">
                  <c:v>1.5033132381037352E-2</c:v>
                </c:pt>
                <c:pt idx="48">
                  <c:v>1.4812709884810616E-2</c:v>
                </c:pt>
                <c:pt idx="49">
                  <c:v>1.4598657432952734E-2</c:v>
                </c:pt>
                <c:pt idx="50">
                  <c:v>1.4390702834497766E-2</c:v>
                </c:pt>
                <c:pt idx="51">
                  <c:v>1.4188589187943105E-2</c:v>
                </c:pt>
                <c:pt idx="52">
                  <c:v>1.3992073822581781E-2</c:v>
                </c:pt>
                <c:pt idx="53">
                  <c:v>1.3800927326597656E-2</c:v>
                </c:pt>
                <c:pt idx="54">
                  <c:v>1.3614932653739519E-2</c:v>
                </c:pt>
                <c:pt idx="55">
                  <c:v>1.3433884301260616E-2</c:v>
                </c:pt>
                <c:pt idx="56">
                  <c:v>1.3257587552577872E-2</c:v>
                </c:pt>
                <c:pt idx="57">
                  <c:v>1.3085857778783292E-2</c:v>
                </c:pt>
                <c:pt idx="58">
                  <c:v>1.2918519793740165E-2</c:v>
                </c:pt>
                <c:pt idx="59">
                  <c:v>1.2755407258028735E-2</c:v>
                </c:pt>
                <c:pt idx="60">
                  <c:v>1.2596362127478262E-2</c:v>
                </c:pt>
                <c:pt idx="61">
                  <c:v>1.2441234142442329E-2</c:v>
                </c:pt>
                <c:pt idx="62">
                  <c:v>1.2289880354348288E-2</c:v>
                </c:pt>
                <c:pt idx="63">
                  <c:v>1.2142164686385187E-2</c:v>
                </c:pt>
                <c:pt idx="64">
                  <c:v>1.1997957525492478E-2</c:v>
                </c:pt>
                <c:pt idx="65">
                  <c:v>1.1857135343078164E-2</c:v>
                </c:pt>
                <c:pt idx="66">
                  <c:v>1.1719580342133693E-2</c:v>
                </c:pt>
                <c:pt idx="67">
                  <c:v>1.1585180128626844E-2</c:v>
                </c:pt>
                <c:pt idx="68">
                  <c:v>1.1453827405246067E-2</c:v>
                </c:pt>
                <c:pt idx="69">
                  <c:v>1.1325419685742428E-2</c:v>
                </c:pt>
                <c:pt idx="70">
                  <c:v>1.1199859028270892E-2</c:v>
                </c:pt>
                <c:pt idx="71">
                  <c:v>1.1077051786272848E-2</c:v>
                </c:pt>
                <c:pt idx="72">
                  <c:v>1.0956908375568257E-2</c:v>
                </c:pt>
                <c:pt idx="73">
                  <c:v>1.0839343056440133E-2</c:v>
                </c:pt>
                <c:pt idx="74">
                  <c:v>1.0724273729597398E-2</c:v>
                </c:pt>
                <c:pt idx="75">
                  <c:v>1.0611621744995759E-2</c:v>
                </c:pt>
                <c:pt idx="76">
                  <c:v>1.0501311722581119E-2</c:v>
                </c:pt>
                <c:pt idx="77">
                  <c:v>1.0393271384096979E-2</c:v>
                </c:pt>
                <c:pt idx="78">
                  <c:v>1.0287431395167275E-2</c:v>
                </c:pt>
                <c:pt idx="79">
                  <c:v>1.0183725216929626E-2</c:v>
                </c:pt>
                <c:pt idx="80">
                  <c:v>1.0082088966551883E-2</c:v>
                </c:pt>
                <c:pt idx="81">
                  <c:v>9.9824612860175896E-3</c:v>
                </c:pt>
                <c:pt idx="82">
                  <c:v>9.8847832186140586E-3</c:v>
                </c:pt>
                <c:pt idx="83">
                  <c:v>9.7889980926006391E-3</c:v>
                </c:pt>
                <c:pt idx="84">
                  <c:v>9.6950514115748884E-3</c:v>
                </c:pt>
                <c:pt idx="85">
                  <c:v>9.6028907510910082E-3</c:v>
                </c:pt>
                <c:pt idx="86">
                  <c:v>9.5124656611184823E-3</c:v>
                </c:pt>
                <c:pt idx="87">
                  <c:v>9.4237275739596053E-3</c:v>
                </c:pt>
                <c:pt idx="88">
                  <c:v>9.3366297172727541E-3</c:v>
                </c:pt>
                <c:pt idx="89">
                  <c:v>9.2511270318741765E-3</c:v>
                </c:pt>
                <c:pt idx="90">
                  <c:v>9.1671760940147552E-3</c:v>
                </c:pt>
                <c:pt idx="91">
                  <c:v>9.0847350418501085E-3</c:v>
                </c:pt>
                <c:pt idx="92">
                  <c:v>9.0037635058424163E-3</c:v>
                </c:pt>
                <c:pt idx="93">
                  <c:v>8.9242225428508674E-3</c:v>
                </c:pt>
                <c:pt idx="94">
                  <c:v>8.8460745736846681E-3</c:v>
                </c:pt>
                <c:pt idx="95">
                  <c:v>8.7692833239082155E-3</c:v>
                </c:pt>
                <c:pt idx="96">
                  <c:v>8.6938137677025455E-3</c:v>
                </c:pt>
                <c:pt idx="97">
                  <c:v>8.6196320746005327E-3</c:v>
                </c:pt>
                <c:pt idx="98">
                  <c:v>8.5467055589256661E-3</c:v>
                </c:pt>
                <c:pt idx="99">
                  <c:v>8.4750026317756497E-3</c:v>
                </c:pt>
                <c:pt idx="100">
                  <c:v>8.4044927554026393E-3</c:v>
                </c:pt>
                <c:pt idx="101">
                  <c:v>8.335146399851702E-3</c:v>
                </c:pt>
                <c:pt idx="102">
                  <c:v>8.266935001728164E-3</c:v>
                </c:pt>
                <c:pt idx="103">
                  <c:v>8.1998309249728847E-3</c:v>
                </c:pt>
                <c:pt idx="104">
                  <c:v>8.1338074235323011E-3</c:v>
                </c:pt>
                <c:pt idx="105">
                  <c:v>8.0688386058173252E-3</c:v>
                </c:pt>
                <c:pt idx="106">
                  <c:v>8.0048994008518597E-3</c:v>
                </c:pt>
                <c:pt idx="107">
                  <c:v>7.9419655260179727E-3</c:v>
                </c:pt>
                <c:pt idx="108">
                  <c:v>7.8800134563105501E-3</c:v>
                </c:pt>
                <c:pt idx="109">
                  <c:v>7.8190203950196501E-3</c:v>
                </c:pt>
                <c:pt idx="110">
                  <c:v>7.7589642457638122E-3</c:v>
                </c:pt>
                <c:pt idx="111">
                  <c:v>7.6998235858022381E-3</c:v>
                </c:pt>
                <c:pt idx="112">
                  <c:v>7.6415776405581439E-3</c:v>
                </c:pt>
                <c:pt idx="113">
                  <c:v>7.5842062592896319E-3</c:v>
                </c:pt>
                <c:pt idx="114">
                  <c:v>7.5276898918482304E-3</c:v>
                </c:pt>
                <c:pt idx="115">
                  <c:v>7.4720095664687954E-3</c:v>
                </c:pt>
                <c:pt idx="116">
                  <c:v>7.4171468685377689E-3</c:v>
                </c:pt>
                <c:pt idx="117">
                  <c:v>7.3630839202898767E-3</c:v>
                </c:pt>
                <c:pt idx="118">
                  <c:v>7.3098033613862535E-3</c:v>
                </c:pt>
                <c:pt idx="119">
                  <c:v>7.2572883303296618E-3</c:v>
                </c:pt>
                <c:pt idx="120">
                  <c:v>7.2055224466750188E-3</c:v>
                </c:pt>
                <c:pt idx="121">
                  <c:v>7.1544897939958066E-3</c:v>
                </c:pt>
                <c:pt idx="122">
                  <c:v>7.1041749035691557E-3</c:v>
                </c:pt>
                <c:pt idx="123">
                  <c:v>7.0545627387444774E-3</c:v>
                </c:pt>
                <c:pt idx="124">
                  <c:v>7.0056386799624585E-3</c:v>
                </c:pt>
                <c:pt idx="125">
                  <c:v>6.9573885103930769E-3</c:v>
                </c:pt>
                <c:pt idx="126">
                  <c:v>6.9097984021629921E-3</c:v>
                </c:pt>
                <c:pt idx="127">
                  <c:v>6.8628549031442892E-3</c:v>
                </c:pt>
                <c:pt idx="128">
                  <c:v>6.8165449242780628E-3</c:v>
                </c:pt>
                <c:pt idx="129">
                  <c:v>6.7708557274077505E-3</c:v>
                </c:pt>
                <c:pt idx="130">
                  <c:v>6.7257749135984602E-3</c:v>
                </c:pt>
                <c:pt idx="131">
                  <c:v>6.6812904119197885E-3</c:v>
                </c:pt>
                <c:pt idx="132">
                  <c:v>6.6373904686708235E-3</c:v>
                </c:pt>
                <c:pt idx="133">
                  <c:v>6.5940636370271175E-3</c:v>
                </c:pt>
                <c:pt idx="134">
                  <c:v>6.551298767090488E-3</c:v>
                </c:pt>
                <c:pt idx="135">
                  <c:v>6.5090849963234674E-3</c:v>
                </c:pt>
                <c:pt idx="136">
                  <c:v>6.4674117403511738E-3</c:v>
                </c:pt>
                <c:pt idx="137">
                  <c:v>6.4262686841142337E-3</c:v>
                </c:pt>
                <c:pt idx="138">
                  <c:v>6.3856457733572347E-3</c:v>
                </c:pt>
                <c:pt idx="139">
                  <c:v>6.345533206437947E-3</c:v>
                </c:pt>
                <c:pt idx="140">
                  <c:v>6.3059214264433007E-3</c:v>
                </c:pt>
                <c:pt idx="141">
                  <c:v>6.2668011135988038E-3</c:v>
                </c:pt>
                <c:pt idx="142">
                  <c:v>6.2281631779587312E-3</c:v>
                </c:pt>
                <c:pt idx="143">
                  <c:v>6.1899987523650448E-3</c:v>
                </c:pt>
                <c:pt idx="144">
                  <c:v>6.1522991856635886E-3</c:v>
                </c:pt>
                <c:pt idx="145">
                  <c:v>6.1150560361666615E-3</c:v>
                </c:pt>
                <c:pt idx="146">
                  <c:v>6.078261065351585E-3</c:v>
                </c:pt>
                <c:pt idx="147">
                  <c:v>6.0419062317853918E-3</c:v>
                </c:pt>
                <c:pt idx="148">
                  <c:v>6.0059836852662208E-3</c:v>
                </c:pt>
                <c:pt idx="149">
                  <c:v>5.9704857611724595E-3</c:v>
                </c:pt>
                <c:pt idx="150">
                  <c:v>5.9354049750110797E-3</c:v>
                </c:pt>
                <c:pt idx="151">
                  <c:v>5.9007340171570357E-3</c:v>
                </c:pt>
                <c:pt idx="152">
                  <c:v>5.8664657477759466E-3</c:v>
                </c:pt>
                <c:pt idx="153">
                  <c:v>5.8325931919226632E-3</c:v>
                </c:pt>
                <c:pt idx="154">
                  <c:v>5.7991095348086472E-3</c:v>
                </c:pt>
                <c:pt idx="155">
                  <c:v>5.7660081172314238E-3</c:v>
                </c:pt>
                <c:pt idx="156">
                  <c:v>5.7332824311596619E-3</c:v>
                </c:pt>
                <c:pt idx="157">
                  <c:v>5.7009261154677407E-3</c:v>
                </c:pt>
                <c:pt idx="158">
                  <c:v>5.6689329518139269E-3</c:v>
                </c:pt>
                <c:pt idx="159">
                  <c:v>5.6372968606565581E-3</c:v>
                </c:pt>
                <c:pt idx="160">
                  <c:v>5.6060118974028631E-3</c:v>
                </c:pt>
                <c:pt idx="161">
                  <c:v>5.5750722486853019E-3</c:v>
                </c:pt>
                <c:pt idx="162">
                  <c:v>5.5444722287605278E-3</c:v>
                </c:pt>
                <c:pt idx="163">
                  <c:v>5.5142062760262798E-3</c:v>
                </c:pt>
                <c:pt idx="164">
                  <c:v>5.4842689496517284E-3</c:v>
                </c:pt>
                <c:pt idx="165">
                  <c:v>5.454654926316989E-3</c:v>
                </c:pt>
                <c:pt idx="166">
                  <c:v>5.4253589970576898E-3</c:v>
                </c:pt>
                <c:pt idx="167">
                  <c:v>5.396376064210678E-3</c:v>
                </c:pt>
                <c:pt idx="168">
                  <c:v>5.3677011384570946E-3</c:v>
                </c:pt>
                <c:pt idx="169">
                  <c:v>5.3393293359592165E-3</c:v>
                </c:pt>
                <c:pt idx="170">
                  <c:v>5.311255875587618E-3</c:v>
                </c:pt>
                <c:pt idx="171">
                  <c:v>5.2834760762353423E-3</c:v>
                </c:pt>
                <c:pt idx="172">
                  <c:v>5.2559853542159174E-3</c:v>
                </c:pt>
                <c:pt idx="173">
                  <c:v>5.2287792207421739E-3</c:v>
                </c:pt>
                <c:pt idx="174">
                  <c:v>5.2018532794829552E-3</c:v>
                </c:pt>
                <c:pt idx="175">
                  <c:v>5.1752032241949297E-3</c:v>
                </c:pt>
                <c:pt idx="176">
                  <c:v>5.1488248364268199E-3</c:v>
                </c:pt>
                <c:pt idx="177">
                  <c:v>5.1227139832934797E-3</c:v>
                </c:pt>
                <c:pt idx="178">
                  <c:v>5.0968666153173572E-3</c:v>
                </c:pt>
                <c:pt idx="179">
                  <c:v>5.0712787643349706E-3</c:v>
                </c:pt>
                <c:pt idx="180">
                  <c:v>5.0459465414661227E-3</c:v>
                </c:pt>
                <c:pt idx="181">
                  <c:v>5.0208661351436798E-3</c:v>
                </c:pt>
                <c:pt idx="182">
                  <c:v>4.9960338092018058E-3</c:v>
                </c:pt>
                <c:pt idx="183">
                  <c:v>4.9714459010206501E-3</c:v>
                </c:pt>
                <c:pt idx="184">
                  <c:v>4.9470988197255475E-3</c:v>
                </c:pt>
                <c:pt idx="185">
                  <c:v>4.9229890444388675E-3</c:v>
                </c:pt>
                <c:pt idx="186">
                  <c:v>4.8991131225827366E-3</c:v>
                </c:pt>
                <c:pt idx="187">
                  <c:v>4.8754676682309043E-3</c:v>
                </c:pt>
                <c:pt idx="188">
                  <c:v>4.852049360508104E-3</c:v>
                </c:pt>
                <c:pt idx="189">
                  <c:v>4.8288549420353244E-3</c:v>
                </c:pt>
                <c:pt idx="190">
                  <c:v>4.8058812174194537E-3</c:v>
                </c:pt>
                <c:pt idx="191">
                  <c:v>4.7831250517858326E-3</c:v>
                </c:pt>
                <c:pt idx="192">
                  <c:v>4.760583369352301E-3</c:v>
                </c:pt>
                <c:pt idx="193">
                  <c:v>4.7382531520433696E-3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7F-4822-970C-3B716E5DF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265600"/>
        <c:axId val="739476880"/>
      </c:scatterChart>
      <c:valAx>
        <c:axId val="772265600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FFF58C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476880"/>
        <c:crosses val="autoZero"/>
        <c:crossBetween val="midCat"/>
        <c:majorUnit val="20"/>
      </c:valAx>
      <c:valAx>
        <c:axId val="7394768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72265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4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400"/>
              <a:t>GSM with W</a:t>
            </a:r>
            <a:r>
              <a:rPr lang="en-US" sz="1400" baseline="-25000"/>
              <a:t>0</a:t>
            </a:r>
            <a:r>
              <a:rPr lang="en-US" sz="1400"/>
              <a:t>, W</a:t>
            </a:r>
            <a:r>
              <a:rPr lang="en-US" sz="1400" baseline="-25000"/>
              <a:t>1</a:t>
            </a:r>
            <a:r>
              <a:rPr lang="en-US" sz="1400"/>
              <a:t>, &amp; W</a:t>
            </a:r>
            <a:r>
              <a:rPr lang="en-US" sz="1400" baseline="-25000"/>
              <a:t>2</a:t>
            </a:r>
            <a:r>
              <a:rPr lang="en-US" sz="1400"/>
              <a:t>:   </a:t>
            </a:r>
            <a:r>
              <a:rPr lang="en-US" sz="1400" i="1"/>
              <a:t>d</a:t>
            </a:r>
            <a:r>
              <a:rPr lang="en-US" sz="1400"/>
              <a:t>q = [pq] [(q)(W</a:t>
            </a:r>
            <a:r>
              <a:rPr lang="en-US" sz="1400" baseline="-25000"/>
              <a:t>2</a:t>
            </a:r>
            <a:r>
              <a:rPr lang="en-US" sz="1400"/>
              <a:t> - W</a:t>
            </a:r>
            <a:r>
              <a:rPr lang="en-US" sz="1400" baseline="-25000"/>
              <a:t>1</a:t>
            </a:r>
            <a:r>
              <a:rPr lang="en-US" sz="1400"/>
              <a:t>) + (p)(W</a:t>
            </a:r>
            <a:r>
              <a:rPr lang="en-US" sz="1400" baseline="-25000"/>
              <a:t>1</a:t>
            </a:r>
            <a:r>
              <a:rPr lang="en-US" sz="1400"/>
              <a:t> - W</a:t>
            </a:r>
            <a:r>
              <a:rPr lang="en-US" sz="1400" baseline="-25000"/>
              <a:t>0</a:t>
            </a:r>
            <a:r>
              <a:rPr lang="en-US" sz="1400"/>
              <a:t>)] / W</a:t>
            </a:r>
            <a:r>
              <a:rPr lang="en-US" sz="1400" baseline="-25000"/>
              <a:t>bar</a:t>
            </a:r>
            <a:endParaRPr lang="en-US" sz="1400"/>
          </a:p>
        </c:rich>
      </c:tx>
      <c:layout>
        <c:manualLayout>
          <c:xMode val="edge"/>
          <c:yMode val="edge"/>
          <c:x val="0.248495770046782"/>
          <c:y val="1.2300110348439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572478209400001E-2"/>
          <c:y val="7.3955129097396696E-2"/>
          <c:w val="0.89683999960777006"/>
          <c:h val="0.86067679731915403"/>
        </c:manualLayout>
      </c:layout>
      <c:scatterChart>
        <c:scatterStyle val="lineMarker"/>
        <c:varyColors val="0"/>
        <c:ser>
          <c:idx val="0"/>
          <c:order val="0"/>
          <c:tx>
            <c:v>f(AA+AB) A dom</c:v>
          </c:tx>
          <c:spPr>
            <a:ln w="19050">
              <a:solidFill>
                <a:srgbClr val="339966"/>
              </a:solidFill>
              <a:prstDash val="solid"/>
            </a:ln>
          </c:spPr>
          <c:marker>
            <c:symbol val="none"/>
          </c:marker>
          <c:yVal>
            <c:numRef>
              <c:f>'GSM AS'!$H$4:$H$254</c:f>
              <c:numCache>
                <c:formatCode>0.0000</c:formatCode>
                <c:ptCount val="251"/>
                <c:pt idx="0">
                  <c:v>0.9977301525342791</c:v>
                </c:pt>
                <c:pt idx="1">
                  <c:v>0.99792997584698262</c:v>
                </c:pt>
                <c:pt idx="2">
                  <c:v>0.99810452720826448</c:v>
                </c:pt>
                <c:pt idx="3">
                  <c:v>0.99825789577638646</c:v>
                </c:pt>
                <c:pt idx="4">
                  <c:v>0.99839337576128517</c:v>
                </c:pt>
                <c:pt idx="5">
                  <c:v>0.99851364494479689</c:v>
                </c:pt>
                <c:pt idx="6">
                  <c:v>0.99862089811794441</c:v>
                </c:pt>
                <c:pt idx="7">
                  <c:v>0.99871694798829946</c:v>
                </c:pt>
                <c:pt idx="8">
                  <c:v>0.99880330231704173</c:v>
                </c:pt>
                <c:pt idx="9">
                  <c:v>0.99888122347761166</c:v>
                </c:pt>
                <c:pt idx="10">
                  <c:v>0.99895177487025721</c:v>
                </c:pt>
                <c:pt idx="11">
                  <c:v>0.99901585740665133</c:v>
                </c:pt>
                <c:pt idx="12">
                  <c:v>0.99907423842066101</c:v>
                </c:pt>
                <c:pt idx="13">
                  <c:v>0.99912757475049607</c:v>
                </c:pt>
                <c:pt idx="14">
                  <c:v>0.99917643129767186</c:v>
                </c:pt>
                <c:pt idx="15">
                  <c:v>0.9992212960482374</c:v>
                </c:pt>
                <c:pt idx="16">
                  <c:v>0.99926259230656278</c:v>
                </c:pt>
                <c:pt idx="17">
                  <c:v>0.99930068871759437</c:v>
                </c:pt>
                <c:pt idx="18">
                  <c:v>0.99933590752297319</c:v>
                </c:pt>
                <c:pt idx="19">
                  <c:v>0.99936853139798665</c:v>
                </c:pt>
                <c:pt idx="20">
                  <c:v>0.99939880914146473</c:v>
                </c:pt>
                <c:pt idx="21">
                  <c:v>0.99942696043341295</c:v>
                </c:pt>
                <c:pt idx="22">
                  <c:v>0.99945317983095672</c:v>
                </c:pt>
                <c:pt idx="23">
                  <c:v>0.99947764013884866</c:v>
                </c:pt>
                <c:pt idx="24">
                  <c:v>0.99950049526396678</c:v>
                </c:pt>
                <c:pt idx="25">
                  <c:v>0.99952188264215402</c:v>
                </c:pt>
                <c:pt idx="26">
                  <c:v>0.99954192530909314</c:v>
                </c:pt>
                <c:pt idx="27">
                  <c:v>0.99956073367365872</c:v>
                </c:pt>
                <c:pt idx="28">
                  <c:v>0.99957840704161416</c:v>
                </c:pt>
                <c:pt idx="29">
                  <c:v>0.99959503492903534</c:v>
                </c:pt>
                <c:pt idx="30">
                  <c:v>0.99961069819797488</c:v>
                </c:pt>
                <c:pt idx="31">
                  <c:v>0.99962547004134683</c:v>
                </c:pt>
                <c:pt idx="32">
                  <c:v>0.99963941683947877</c:v>
                </c:pt>
                <c:pt idx="33">
                  <c:v>0.99965259890709746</c:v>
                </c:pt>
                <c:pt idx="34">
                  <c:v>0.99966507114647218</c:v>
                </c:pt>
                <c:pt idx="35">
                  <c:v>0.99967688361995877</c:v>
                </c:pt>
                <c:pt idx="36">
                  <c:v>0.99968808205310611</c:v>
                </c:pt>
                <c:pt idx="37">
                  <c:v>0.99969870827779139</c:v>
                </c:pt>
                <c:pt idx="38">
                  <c:v>0.99970880062341494</c:v>
                </c:pt>
                <c:pt idx="39">
                  <c:v>0.99971839426299691</c:v>
                </c:pt>
                <c:pt idx="40">
                  <c:v>0.99972752152002331</c:v>
                </c:pt>
                <c:pt idx="41">
                  <c:v>0.99973621214104369</c:v>
                </c:pt>
                <c:pt idx="42">
                  <c:v>0.99974449353832728</c:v>
                </c:pt>
                <c:pt idx="43">
                  <c:v>0.99975239100626889</c:v>
                </c:pt>
                <c:pt idx="44">
                  <c:v>0.99975992791474899</c:v>
                </c:pt>
                <c:pt idx="45">
                  <c:v>0.99976712588220495</c:v>
                </c:pt>
                <c:pt idx="46">
                  <c:v>0.99977400493081425</c:v>
                </c:pt>
                <c:pt idx="47">
                  <c:v>0.99978058362586841</c:v>
                </c:pt>
                <c:pt idx="48">
                  <c:v>0.99978687920115528</c:v>
                </c:pt>
                <c:pt idx="49">
                  <c:v>0.9997929076719293</c:v>
                </c:pt>
                <c:pt idx="50">
                  <c:v>0.99979868393685589</c:v>
                </c:pt>
                <c:pt idx="51">
                  <c:v>0.99980422187014339</c:v>
                </c:pt>
                <c:pt idx="52">
                  <c:v>0.99980953440492604</c:v>
                </c:pt>
                <c:pt idx="53">
                  <c:v>0.99981463360883416</c:v>
                </c:pt>
                <c:pt idx="54">
                  <c:v>0.99981953075258045</c:v>
                </c:pt>
                <c:pt idx="55">
                  <c:v>0.99982423637228579</c:v>
                </c:pt>
                <c:pt idx="56">
                  <c:v>0.9998287603261935</c:v>
                </c:pt>
                <c:pt idx="57">
                  <c:v>0.99983311184633883</c:v>
                </c:pt>
                <c:pt idx="58">
                  <c:v>0.9998372995856819</c:v>
                </c:pt>
                <c:pt idx="59">
                  <c:v>0.99984133166115341</c:v>
                </c:pt>
                <c:pt idx="60">
                  <c:v>0.99984521569301288</c:v>
                </c:pt>
                <c:pt idx="61">
                  <c:v>0.99984895884087577</c:v>
                </c:pt>
                <c:pt idx="62">
                  <c:v>0.99985256783672871</c:v>
                </c:pt>
                <c:pt idx="63">
                  <c:v>0.99985604901521641</c:v>
                </c:pt>
                <c:pt idx="64">
                  <c:v>0.99985940834145581</c:v>
                </c:pt>
                <c:pt idx="65">
                  <c:v>0.99986265143660424</c:v>
                </c:pt>
                <c:pt idx="66">
                  <c:v>0.99986578360138734</c:v>
                </c:pt>
                <c:pt idx="67">
                  <c:v>0.99986880983777093</c:v>
                </c:pt>
                <c:pt idx="68">
                  <c:v>0.99987173486894187</c:v>
                </c:pt>
                <c:pt idx="69">
                  <c:v>0.99987456315774681</c:v>
                </c:pt>
                <c:pt idx="70">
                  <c:v>0.99987729892372423</c:v>
                </c:pt>
                <c:pt idx="71">
                  <c:v>0.99987994615884934</c:v>
                </c:pt>
                <c:pt idx="72">
                  <c:v>0.99988250864210471</c:v>
                </c:pt>
                <c:pt idx="73">
                  <c:v>0.9998849899529727</c:v>
                </c:pt>
                <c:pt idx="74">
                  <c:v>0.99988739348394107</c:v>
                </c:pt>
                <c:pt idx="75">
                  <c:v>0.99988972245210506</c:v>
                </c:pt>
                <c:pt idx="76">
                  <c:v>0.99989197990993661</c:v>
                </c:pt>
                <c:pt idx="77">
                  <c:v>0.99989416875528969</c:v>
                </c:pt>
                <c:pt idx="78">
                  <c:v>0.99989629174070604</c:v>
                </c:pt>
                <c:pt idx="79">
                  <c:v>0.99989835148207062</c:v>
                </c:pt>
                <c:pt idx="80">
                  <c:v>0.99990035046667325</c:v>
                </c:pt>
                <c:pt idx="81">
                  <c:v>0.99990229106072093</c:v>
                </c:pt>
                <c:pt idx="82">
                  <c:v>0.99990417551634314</c:v>
                </c:pt>
                <c:pt idx="83">
                  <c:v>0.99990600597812684</c:v>
                </c:pt>
                <c:pt idx="84">
                  <c:v>0.99990778448922268</c:v>
                </c:pt>
                <c:pt idx="85">
                  <c:v>0.999909512997046</c:v>
                </c:pt>
                <c:pt idx="86">
                  <c:v>0.99991119335861178</c:v>
                </c:pt>
                <c:pt idx="87">
                  <c:v>0.99991282734552245</c:v>
                </c:pt>
                <c:pt idx="88">
                  <c:v>0.99991441664864023</c:v>
                </c:pt>
                <c:pt idx="89">
                  <c:v>0.99991596288246132</c:v>
                </c:pt>
                <c:pt idx="90">
                  <c:v>0.99991746758921929</c:v>
                </c:pt>
                <c:pt idx="91">
                  <c:v>0.99991893224273087</c:v>
                </c:pt>
                <c:pt idx="92">
                  <c:v>0.99992035825200576</c:v>
                </c:pt>
                <c:pt idx="93">
                  <c:v>0.99992174696463676</c:v>
                </c:pt>
                <c:pt idx="94">
                  <c:v>0.99992309966998494</c:v>
                </c:pt>
                <c:pt idx="95">
                  <c:v>0.99992441760217254</c:v>
                </c:pt>
                <c:pt idx="96">
                  <c:v>0.99992570194289865</c:v>
                </c:pt>
                <c:pt idx="97">
                  <c:v>0.99992695382408903</c:v>
                </c:pt>
                <c:pt idx="98">
                  <c:v>0.99992817433039127</c:v>
                </c:pt>
                <c:pt idx="99">
                  <c:v>0.99992936450152436</c:v>
                </c:pt>
                <c:pt idx="100">
                  <c:v>0.99993052533449311</c:v>
                </c:pt>
                <c:pt idx="101">
                  <c:v>0.99993165778567727</c:v>
                </c:pt>
                <c:pt idx="102">
                  <c:v>0.99993276277280185</c:v>
                </c:pt>
                <c:pt idx="103">
                  <c:v>0.99993384117679696</c:v>
                </c:pt>
                <c:pt idx="104">
                  <c:v>0.99993489384355327</c:v>
                </c:pt>
                <c:pt idx="105">
                  <c:v>0.99993592158558242</c:v>
                </c:pt>
                <c:pt idx="106">
                  <c:v>0.99993692518358346</c:v>
                </c:pt>
                <c:pt idx="107">
                  <c:v>0.99993790538792848</c:v>
                </c:pt>
                <c:pt idx="108">
                  <c:v>0.99993886292006218</c:v>
                </c:pt>
                <c:pt idx="109">
                  <c:v>0.99993979847383296</c:v>
                </c:pt>
                <c:pt idx="110">
                  <c:v>0.99994071271674745</c:v>
                </c:pt>
                <c:pt idx="111">
                  <c:v>0.99994160629116324</c:v>
                </c:pt>
                <c:pt idx="112">
                  <c:v>0.99994247981541651</c:v>
                </c:pt>
                <c:pt idx="113">
                  <c:v>0.99994333388489209</c:v>
                </c:pt>
                <c:pt idx="114">
                  <c:v>0.99994416907303862</c:v>
                </c:pt>
                <c:pt idx="115">
                  <c:v>0.99994498593233061</c:v>
                </c:pt>
                <c:pt idx="116">
                  <c:v>0.99994578499518294</c:v>
                </c:pt>
                <c:pt idx="117">
                  <c:v>0.99994656677481797</c:v>
                </c:pt>
                <c:pt idx="118">
                  <c:v>0.99994733176609052</c:v>
                </c:pt>
                <c:pt idx="119">
                  <c:v>0.99994808044627037</c:v>
                </c:pt>
                <c:pt idx="120">
                  <c:v>0.99994881327578755</c:v>
                </c:pt>
                <c:pt idx="121">
                  <c:v>0.99994953069893944</c:v>
                </c:pt>
                <c:pt idx="122">
                  <c:v>0.9999502331445651</c:v>
                </c:pt>
                <c:pt idx="123">
                  <c:v>0.9999509210266857</c:v>
                </c:pt>
                <c:pt idx="124">
                  <c:v>0.99995159474511552</c:v>
                </c:pt>
                <c:pt idx="125">
                  <c:v>0.99995225468604154</c:v>
                </c:pt>
                <c:pt idx="126">
                  <c:v>0.99995290122257829</c:v>
                </c:pt>
                <c:pt idx="127">
                  <c:v>0.99995353471529536</c:v>
                </c:pt>
                <c:pt idx="128">
                  <c:v>0.9999541555127186</c:v>
                </c:pt>
                <c:pt idx="129">
                  <c:v>0.9999547639518116</c:v>
                </c:pt>
                <c:pt idx="130">
                  <c:v>0.99995536035843158</c:v>
                </c:pt>
                <c:pt idx="131">
                  <c:v>0.9999559450477663</c:v>
                </c:pt>
                <c:pt idx="132">
                  <c:v>0.99995651832475085</c:v>
                </c:pt>
                <c:pt idx="133">
                  <c:v>0.9999570804844643</c:v>
                </c:pt>
                <c:pt idx="134">
                  <c:v>0.99995763181251052</c:v>
                </c:pt>
                <c:pt idx="135">
                  <c:v>0.99995817258538078</c:v>
                </c:pt>
                <c:pt idx="136">
                  <c:v>0.99995870307079959</c:v>
                </c:pt>
                <c:pt idx="137">
                  <c:v>0.99995922352805722</c:v>
                </c:pt>
                <c:pt idx="138">
                  <c:v>0.99995973420832607</c:v>
                </c:pt>
                <c:pt idx="139">
                  <c:v>0.9999602353549637</c:v>
                </c:pt>
                <c:pt idx="140">
                  <c:v>0.99996072720380269</c:v>
                </c:pt>
                <c:pt idx="141">
                  <c:v>0.99996120998342874</c:v>
                </c:pt>
                <c:pt idx="142">
                  <c:v>0.99996168391544571</c:v>
                </c:pt>
                <c:pt idx="143">
                  <c:v>0.99996214921473003</c:v>
                </c:pt>
                <c:pt idx="144">
                  <c:v>0.99996260608967447</c:v>
                </c:pt>
                <c:pt idx="145">
                  <c:v>0.99996305474242142</c:v>
                </c:pt>
                <c:pt idx="146">
                  <c:v>0.99996349536908635</c:v>
                </c:pt>
                <c:pt idx="147">
                  <c:v>0.99996392815997237</c:v>
                </c:pt>
                <c:pt idx="148">
                  <c:v>0.99996435329977573</c:v>
                </c:pt>
                <c:pt idx="149">
                  <c:v>0.99996477096778258</c:v>
                </c:pt>
                <c:pt idx="150">
                  <c:v>0.99996518133805867</c:v>
                </c:pt>
                <c:pt idx="151">
                  <c:v>0.99996558457963025</c:v>
                </c:pt>
                <c:pt idx="152">
                  <c:v>0.99996598085665755</c:v>
                </c:pt>
                <c:pt idx="153">
                  <c:v>0.99996637032860325</c:v>
                </c:pt>
                <c:pt idx="154">
                  <c:v>0.99996675315039207</c:v>
                </c:pt>
                <c:pt idx="155">
                  <c:v>0.9999671294725645</c:v>
                </c:pt>
                <c:pt idx="156">
                  <c:v>0.99996749944142616</c:v>
                </c:pt>
                <c:pt idx="157">
                  <c:v>0.99996786319918785</c:v>
                </c:pt>
                <c:pt idx="158">
                  <c:v>0.99996822088410486</c:v>
                </c:pt>
                <c:pt idx="159">
                  <c:v>0.99996857263060623</c:v>
                </c:pt>
                <c:pt idx="160">
                  <c:v>0.99996891856942205</c:v>
                </c:pt>
                <c:pt idx="161">
                  <c:v>0.99996925882770449</c:v>
                </c:pt>
                <c:pt idx="162">
                  <c:v>0.9999695935291455</c:v>
                </c:pt>
                <c:pt idx="163">
                  <c:v>0.99996992279408792</c:v>
                </c:pt>
                <c:pt idx="164">
                  <c:v>0.99997024673963464</c:v>
                </c:pt>
                <c:pt idx="165">
                  <c:v>0.99997056547975316</c:v>
                </c:pt>
                <c:pt idx="166">
                  <c:v>0.99997087912537352</c:v>
                </c:pt>
                <c:pt idx="167">
                  <c:v>0.99997118778448824</c:v>
                </c:pt>
                <c:pt idx="168">
                  <c:v>0.99997149156224208</c:v>
                </c:pt>
                <c:pt idx="169">
                  <c:v>0.99997179056102392</c:v>
                </c:pt>
                <c:pt idx="170">
                  <c:v>0.99997208488055178</c:v>
                </c:pt>
                <c:pt idx="171">
                  <c:v>0.99997237461795629</c:v>
                </c:pt>
                <c:pt idx="172">
                  <c:v>0.99997265986786077</c:v>
                </c:pt>
                <c:pt idx="173">
                  <c:v>0.99997294072245879</c:v>
                </c:pt>
                <c:pt idx="174">
                  <c:v>0.99997321727158828</c:v>
                </c:pt>
                <c:pt idx="175">
                  <c:v>0.99997348960280374</c:v>
                </c:pt>
                <c:pt idx="176">
                  <c:v>0.99997375780144548</c:v>
                </c:pt>
                <c:pt idx="177">
                  <c:v>0.99997402195070562</c:v>
                </c:pt>
                <c:pt idx="178">
                  <c:v>0.99997428213169437</c:v>
                </c:pt>
                <c:pt idx="179">
                  <c:v>0.99997453842350048</c:v>
                </c:pt>
                <c:pt idx="180">
                  <c:v>0.99997479090325314</c:v>
                </c:pt>
                <c:pt idx="181">
                  <c:v>0.9999750396461774</c:v>
                </c:pt>
                <c:pt idx="182">
                  <c:v>0.99997528472565334</c:v>
                </c:pt>
                <c:pt idx="183">
                  <c:v>0.9999755262132678</c:v>
                </c:pt>
                <c:pt idx="184">
                  <c:v>0.99997576417886824</c:v>
                </c:pt>
                <c:pt idx="185">
                  <c:v>0.99997599869061216</c:v>
                </c:pt>
                <c:pt idx="186">
                  <c:v>0.9999762298150161</c:v>
                </c:pt>
                <c:pt idx="187">
                  <c:v>0.99997645761700327</c:v>
                </c:pt>
                <c:pt idx="188">
                  <c:v>0.99997668215994884</c:v>
                </c:pt>
                <c:pt idx="189">
                  <c:v>0.9999769035057241</c:v>
                </c:pt>
                <c:pt idx="190">
                  <c:v>0.99997712171473907</c:v>
                </c:pt>
                <c:pt idx="191">
                  <c:v>0.99997733684598356</c:v>
                </c:pt>
                <c:pt idx="192">
                  <c:v>0.99997754895706725</c:v>
                </c:pt>
                <c:pt idx="193">
                  <c:v>0.99997775810425815</c:v>
                </c:pt>
                <c:pt idx="194">
                  <c:v>0.99997796434252018</c:v>
                </c:pt>
                <c:pt idx="195">
                  <c:v>0.99997816772554882</c:v>
                </c:pt>
                <c:pt idx="196">
                  <c:v>0.99997836830580666</c:v>
                </c:pt>
                <c:pt idx="197">
                  <c:v>0.99997856613455582</c:v>
                </c:pt>
                <c:pt idx="198">
                  <c:v>0.99997876126189356</c:v>
                </c:pt>
                <c:pt idx="199">
                  <c:v>0.99997895373678014</c:v>
                </c:pt>
                <c:pt idx="200">
                  <c:v>0.99997914360707352</c:v>
                </c:pt>
                <c:pt idx="201">
                  <c:v>0.99997933091955604</c:v>
                </c:pt>
                <c:pt idx="202">
                  <c:v>0.99997951571996435</c:v>
                </c:pt>
                <c:pt idx="203">
                  <c:v>0.9999796980530179</c:v>
                </c:pt>
                <c:pt idx="204">
                  <c:v>0.99997987796244536</c:v>
                </c:pt>
                <c:pt idx="205">
                  <c:v>0.99998005549101043</c:v>
                </c:pt>
                <c:pt idx="206">
                  <c:v>0.99998023068053854</c:v>
                </c:pt>
                <c:pt idx="207">
                  <c:v>0.99998040357194029</c:v>
                </c:pt>
                <c:pt idx="208">
                  <c:v>0.99998057420523545</c:v>
                </c:pt>
                <c:pt idx="209">
                  <c:v>0.99998074261957703</c:v>
                </c:pt>
                <c:pt idx="210">
                  <c:v>0.99998090885327262</c:v>
                </c:pt>
                <c:pt idx="211">
                  <c:v>0.99998107294380734</c:v>
                </c:pt>
                <c:pt idx="212">
                  <c:v>0.9999812349278635</c:v>
                </c:pt>
                <c:pt idx="213">
                  <c:v>0.99998139484134252</c:v>
                </c:pt>
                <c:pt idx="214">
                  <c:v>0.99998155271938405</c:v>
                </c:pt>
                <c:pt idx="215">
                  <c:v>0.99998170859638558</c:v>
                </c:pt>
                <c:pt idx="216">
                  <c:v>0.99998186250602084</c:v>
                </c:pt>
                <c:pt idx="217">
                  <c:v>0.99998201448125823</c:v>
                </c:pt>
                <c:pt idx="218">
                  <c:v>0.99998216455437827</c:v>
                </c:pt>
                <c:pt idx="219">
                  <c:v>0.99998231275699179</c:v>
                </c:pt>
                <c:pt idx="220">
                  <c:v>0.99998245912005457</c:v>
                </c:pt>
                <c:pt idx="221">
                  <c:v>0.99998260367388525</c:v>
                </c:pt>
                <c:pt idx="222">
                  <c:v>0.99998274644818042</c:v>
                </c:pt>
                <c:pt idx="223">
                  <c:v>0.99998288747202957</c:v>
                </c:pt>
                <c:pt idx="224">
                  <c:v>0.99998302677393058</c:v>
                </c:pt>
                <c:pt idx="225">
                  <c:v>0.99998316438180335</c:v>
                </c:pt>
                <c:pt idx="226">
                  <c:v>0.99998330032300486</c:v>
                </c:pt>
                <c:pt idx="227">
                  <c:v>0.99998343462434125</c:v>
                </c:pt>
                <c:pt idx="228">
                  <c:v>0.99998356731208204</c:v>
                </c:pt>
                <c:pt idx="229">
                  <c:v>0.99998369841197365</c:v>
                </c:pt>
                <c:pt idx="230">
                  <c:v>0.99998382794925023</c:v>
                </c:pt>
                <c:pt idx="231">
                  <c:v>0.99998395594864664</c:v>
                </c:pt>
                <c:pt idx="232">
                  <c:v>0.99998408243441095</c:v>
                </c:pt>
                <c:pt idx="233">
                  <c:v>0.99998420743031446</c:v>
                </c:pt>
                <c:pt idx="234">
                  <c:v>0.99998433095966388</c:v>
                </c:pt>
                <c:pt idx="235">
                  <c:v>0.99998445304531203</c:v>
                </c:pt>
                <c:pt idx="236">
                  <c:v>0.9999845737096682</c:v>
                </c:pt>
                <c:pt idx="237">
                  <c:v>0.99998469297470904</c:v>
                </c:pt>
                <c:pt idx="238">
                  <c:v>0.99998481086198743</c:v>
                </c:pt>
                <c:pt idx="239">
                  <c:v>0.999984927392643</c:v>
                </c:pt>
                <c:pt idx="240">
                  <c:v>0.99998504258741183</c:v>
                </c:pt>
                <c:pt idx="241">
                  <c:v>0.99998515646663511</c:v>
                </c:pt>
                <c:pt idx="242">
                  <c:v>0.99998526905026841</c:v>
                </c:pt>
                <c:pt idx="243">
                  <c:v>0.99998538035789031</c:v>
                </c:pt>
                <c:pt idx="244">
                  <c:v>0.99998549040871054</c:v>
                </c:pt>
                <c:pt idx="245">
                  <c:v>0.99998559922157981</c:v>
                </c:pt>
                <c:pt idx="246">
                  <c:v>0.99998570681499532</c:v>
                </c:pt>
                <c:pt idx="247">
                  <c:v>0.99998581320711111</c:v>
                </c:pt>
                <c:pt idx="248">
                  <c:v>0.99998591841574436</c:v>
                </c:pt>
                <c:pt idx="249">
                  <c:v>0.99998602245838297</c:v>
                </c:pt>
                <c:pt idx="250">
                  <c:v>0.99998612535219344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46-49FE-BD9A-E47232E09843}"/>
            </c:ext>
          </c:extLst>
        </c:ser>
        <c:ser>
          <c:idx val="2"/>
          <c:order val="1"/>
          <c:tx>
            <c:v>f(AA)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yVal>
            <c:numRef>
              <c:f>'GSM AS'!$I$4:$I$204</c:f>
              <c:numCache>
                <c:formatCode>0.0000</c:formatCode>
                <c:ptCount val="201"/>
                <c:pt idx="0">
                  <c:v>0.90698401503044368</c:v>
                </c:pt>
                <c:pt idx="1">
                  <c:v>0.91107498795834363</c:v>
                </c:pt>
                <c:pt idx="2">
                  <c:v>0.91482141714401588</c:v>
                </c:pt>
                <c:pt idx="3">
                  <c:v>0.91826506010695785</c:v>
                </c:pt>
                <c:pt idx="4">
                  <c:v>0.92144118932528507</c:v>
                </c:pt>
                <c:pt idx="5">
                  <c:v>0.92437980396638419</c:v>
                </c:pt>
                <c:pt idx="6">
                  <c:v>0.92710657985524547</c:v>
                </c:pt>
                <c:pt idx="7">
                  <c:v>0.92964362120155353</c:v>
                </c:pt>
                <c:pt idx="8">
                  <c:v>0.93201006073742698</c:v>
                </c:pt>
                <c:pt idx="9">
                  <c:v>0.9342225427752382</c:v>
                </c:pt>
                <c:pt idx="10">
                  <c:v>0.93629561499724523</c:v>
                </c:pt>
                <c:pt idx="11">
                  <c:v>0.93824204848265802</c:v>
                </c:pt>
                <c:pt idx="12">
                  <c:v>0.94007310085398033</c:v>
                </c:pt>
                <c:pt idx="13">
                  <c:v>0.94179873399852521</c:v>
                </c:pt>
                <c:pt idx="14">
                  <c:v>0.94342779525765652</c:v>
                </c:pt>
                <c:pt idx="15">
                  <c:v>0.94496816904077441</c:v>
                </c:pt>
                <c:pt idx="16">
                  <c:v>0.94642690434695298</c:v>
                </c:pt>
                <c:pt idx="17">
                  <c:v>0.94781032254540831</c:v>
                </c:pt>
                <c:pt idx="18">
                  <c:v>0.94912410889042764</c:v>
                </c:pt>
                <c:pt idx="19">
                  <c:v>0.95037339056421799</c:v>
                </c:pt>
                <c:pt idx="20">
                  <c:v>0.95156280350596478</c:v>
                </c:pt>
                <c:pt idx="21">
                  <c:v>0.95269654986288987</c:v>
                </c:pt>
                <c:pt idx="22">
                  <c:v>0.95377844756347885</c:v>
                </c:pt>
                <c:pt idx="23">
                  <c:v>0.95481197324492684</c:v>
                </c:pt>
                <c:pt idx="24">
                  <c:v>0.95580029955145196</c:v>
                </c:pt>
                <c:pt idx="25">
                  <c:v>0.95674632764619294</c:v>
                </c:pt>
                <c:pt idx="26">
                  <c:v>0.95765271563825194</c:v>
                </c:pt>
                <c:pt idx="27">
                  <c:v>0.95852190351133171</c:v>
                </c:pt>
                <c:pt idx="28">
                  <c:v>0.95935613504613215</c:v>
                </c:pt>
                <c:pt idx="29">
                  <c:v>0.96015747715111199</c:v>
                </c:pt>
                <c:pt idx="30">
                  <c:v>0.96092783695212225</c:v>
                </c:pt>
                <c:pt idx="31">
                  <c:v>0.9616689769382859</c:v>
                </c:pt>
                <c:pt idx="32">
                  <c:v>0.9623825284172326</c:v>
                </c:pt>
                <c:pt idx="33">
                  <c:v>0.96307000349582739</c:v>
                </c:pt>
                <c:pt idx="34">
                  <c:v>0.9637328057715131</c:v>
                </c:pt>
                <c:pt idx="35">
                  <c:v>0.96437223989330334</c:v>
                </c:pt>
                <c:pt idx="36">
                  <c:v>0.96498952012942241</c:v>
                </c:pt>
                <c:pt idx="37">
                  <c:v>0.96558577805994783</c:v>
                </c:pt>
                <c:pt idx="38">
                  <c:v>0.96616206949695715</c:v>
                </c:pt>
                <c:pt idx="39">
                  <c:v>0.9667193807211879</c:v>
                </c:pt>
                <c:pt idx="40">
                  <c:v>0.96725863411268997</c:v>
                </c:pt>
                <c:pt idx="41">
                  <c:v>0.96778069324306637</c:v>
                </c:pt>
                <c:pt idx="42">
                  <c:v>0.96828636748842867</c:v>
                </c:pt>
                <c:pt idx="43">
                  <c:v>0.96877641621487187</c:v>
                </c:pt>
                <c:pt idx="44">
                  <c:v>0.96925155258198703</c:v>
                </c:pt>
                <c:pt idx="45">
                  <c:v>0.9697124470044638</c:v>
                </c:pt>
                <c:pt idx="46">
                  <c:v>0.97015973030711111</c:v>
                </c:pt>
                <c:pt idx="47">
                  <c:v>0.97059399660451029</c:v>
                </c:pt>
                <c:pt idx="48">
                  <c:v>0.97101580593293924</c:v>
                </c:pt>
                <c:pt idx="49">
                  <c:v>0.97142568665907536</c:v>
                </c:pt>
                <c:pt idx="50">
                  <c:v>0.97182413768725806</c:v>
                </c:pt>
                <c:pt idx="51">
                  <c:v>0.97221163048469295</c:v>
                </c:pt>
                <c:pt idx="52">
                  <c:v>0.97258861094187876</c:v>
                </c:pt>
                <c:pt idx="53">
                  <c:v>0.97295550108368689</c:v>
                </c:pt>
                <c:pt idx="54">
                  <c:v>0.9733127006448985</c:v>
                </c:pt>
                <c:pt idx="55">
                  <c:v>0.97366058852255855</c:v>
                </c:pt>
                <c:pt idx="56">
                  <c:v>0.97399952411624002</c:v>
                </c:pt>
                <c:pt idx="57">
                  <c:v>0.97432984856618099</c:v>
                </c:pt>
                <c:pt idx="58">
                  <c:v>0.97465188589826079</c:v>
                </c:pt>
                <c:pt idx="59">
                  <c:v>0.97496594408389003</c:v>
                </c:pt>
                <c:pt idx="60">
                  <c:v>0.9752723160221024</c:v>
                </c:pt>
                <c:pt idx="61">
                  <c:v>0.97557128045042762</c:v>
                </c:pt>
                <c:pt idx="62">
                  <c:v>0.97586310279050092</c:v>
                </c:pt>
                <c:pt idx="63">
                  <c:v>0.97614803593379851</c:v>
                </c:pt>
                <c:pt idx="64">
                  <c:v>0.97642632097238768</c:v>
                </c:pt>
                <c:pt idx="65">
                  <c:v>0.97669818787912832</c:v>
                </c:pt>
                <c:pt idx="66">
                  <c:v>0.97696385614135905</c:v>
                </c:pt>
                <c:pt idx="67">
                  <c:v>0.97722353535173712</c:v>
                </c:pt>
                <c:pt idx="68">
                  <c:v>0.97747742575957342</c:v>
                </c:pt>
                <c:pt idx="69">
                  <c:v>0.97772571878571135</c:v>
                </c:pt>
                <c:pt idx="70">
                  <c:v>0.97796859750373011</c:v>
                </c:pt>
                <c:pt idx="71">
                  <c:v>0.97820623709001397</c:v>
                </c:pt>
                <c:pt idx="72">
                  <c:v>0.97843880524501481</c:v>
                </c:pt>
                <c:pt idx="73">
                  <c:v>0.97866646258783252</c:v>
                </c:pt>
                <c:pt idx="74">
                  <c:v>0.97888936302606733</c:v>
                </c:pt>
                <c:pt idx="75">
                  <c:v>0.97910765410273248</c:v>
                </c:pt>
                <c:pt idx="76">
                  <c:v>0.97932147732186958</c:v>
                </c:pt>
                <c:pt idx="77">
                  <c:v>0.97953096845437571</c:v>
                </c:pt>
                <c:pt idx="78">
                  <c:v>0.97973625782543461</c:v>
                </c:pt>
                <c:pt idx="79">
                  <c:v>0.97993747058482583</c:v>
                </c:pt>
                <c:pt idx="80">
                  <c:v>0.98013472696129178</c:v>
                </c:pt>
                <c:pt idx="81">
                  <c:v>0.9803281425020508</c:v>
                </c:pt>
                <c:pt idx="82">
                  <c:v>0.9805178282984558</c:v>
                </c:pt>
                <c:pt idx="83">
                  <c:v>0.98070389119872325</c:v>
                </c:pt>
                <c:pt idx="84">
                  <c:v>0.98088643400859543</c:v>
                </c:pt>
                <c:pt idx="85">
                  <c:v>0.98106555568071696</c:v>
                </c:pt>
                <c:pt idx="86">
                  <c:v>0.98124135149346903</c:v>
                </c:pt>
                <c:pt idx="87">
                  <c:v>0.98141391321993188</c:v>
                </c:pt>
                <c:pt idx="88">
                  <c:v>0.98158332928761161</c:v>
                </c:pt>
                <c:pt idx="89">
                  <c:v>0.9817496849295092</c:v>
                </c:pt>
                <c:pt idx="90">
                  <c:v>0.98191306232708031</c:v>
                </c:pt>
                <c:pt idx="91">
                  <c:v>0.98207354074558428</c:v>
                </c:pt>
                <c:pt idx="92">
                  <c:v>0.98223119666229264</c:v>
                </c:pt>
                <c:pt idx="93">
                  <c:v>0.98238610388799386</c:v>
                </c:pt>
                <c:pt idx="94">
                  <c:v>0.98253833368219845</c:v>
                </c:pt>
                <c:pt idx="95">
                  <c:v>0.98268795486242244</c:v>
                </c:pt>
                <c:pt idx="96">
                  <c:v>0.9828350339079005</c:v>
                </c:pt>
                <c:pt idx="97">
                  <c:v>0.98297963505805963</c:v>
                </c:pt>
                <c:pt idx="98">
                  <c:v>0.98312182040605722</c:v>
                </c:pt>
                <c:pt idx="99">
                  <c:v>0.98326164998767029</c:v>
                </c:pt>
                <c:pt idx="100">
                  <c:v>0.98339918186580366</c:v>
                </c:pt>
                <c:pt idx="101">
                  <c:v>0.98353447221086654</c:v>
                </c:pt>
                <c:pt idx="102">
                  <c:v>0.98366757537725236</c:v>
                </c:pt>
                <c:pt idx="103">
                  <c:v>0.98379854397613853</c:v>
                </c:pt>
                <c:pt idx="104">
                  <c:v>0.98392742894481211</c:v>
                </c:pt>
                <c:pt idx="105">
                  <c:v>0.98405427961271419</c:v>
                </c:pt>
                <c:pt idx="106">
                  <c:v>0.98417914376438043</c:v>
                </c:pt>
                <c:pt idx="107">
                  <c:v>0.98430206769945061</c:v>
                </c:pt>
                <c:pt idx="108">
                  <c:v>0.98442309628989833</c:v>
                </c:pt>
                <c:pt idx="109">
                  <c:v>0.98454227303463937</c:v>
                </c:pt>
                <c:pt idx="110">
                  <c:v>0.98465964011164797</c:v>
                </c:pt>
                <c:pt idx="111">
                  <c:v>0.9847752384277203</c:v>
                </c:pt>
                <c:pt idx="112">
                  <c:v>0.98488910766600413</c:v>
                </c:pt>
                <c:pt idx="113">
                  <c:v>0.98500128633141126</c:v>
                </c:pt>
                <c:pt idx="114">
                  <c:v>0.98511181179402385</c:v>
                </c:pt>
                <c:pt idx="115">
                  <c:v>0.98522072033059394</c:v>
                </c:pt>
                <c:pt idx="116">
                  <c:v>0.98532804716423761</c:v>
                </c:pt>
                <c:pt idx="117">
                  <c:v>0.98543382650240974</c:v>
                </c:pt>
                <c:pt idx="118">
                  <c:v>0.98553809157325023</c:v>
                </c:pt>
                <c:pt idx="119">
                  <c:v>0.98564087466037942</c:v>
                </c:pt>
                <c:pt idx="120">
                  <c:v>0.98574220713622074</c:v>
                </c:pt>
                <c:pt idx="121">
                  <c:v>0.98584211949392209</c:v>
                </c:pt>
                <c:pt idx="122">
                  <c:v>0.9859406413779459</c:v>
                </c:pt>
                <c:pt idx="123">
                  <c:v>0.98603780161338916</c:v>
                </c:pt>
                <c:pt idx="124">
                  <c:v>0.98613362823409845</c:v>
                </c:pt>
                <c:pt idx="125">
                  <c:v>0.98622814850963259</c:v>
                </c:pt>
                <c:pt idx="126">
                  <c:v>0.98632138897113297</c:v>
                </c:pt>
                <c:pt idx="127">
                  <c:v>0.9864133754361486</c:v>
                </c:pt>
                <c:pt idx="128">
                  <c:v>0.98650413303246587</c:v>
                </c:pt>
                <c:pt idx="129">
                  <c:v>0.98659368622099142</c:v>
                </c:pt>
                <c:pt idx="130">
                  <c:v>0.98668205881772886</c:v>
                </c:pt>
                <c:pt idx="131">
                  <c:v>0.9867692740148919</c:v>
                </c:pt>
                <c:pt idx="132">
                  <c:v>0.98685535440119498</c:v>
                </c:pt>
                <c:pt idx="133">
                  <c:v>0.98694032198135473</c:v>
                </c:pt>
                <c:pt idx="134">
                  <c:v>0.98702419819484233</c:v>
                </c:pt>
                <c:pt idx="135">
                  <c:v>0.98710700393391693</c:v>
                </c:pt>
                <c:pt idx="136">
                  <c:v>0.98718875956097196</c:v>
                </c:pt>
                <c:pt idx="137">
                  <c:v>0.98726948492522837</c:v>
                </c:pt>
                <c:pt idx="138">
                  <c:v>0.98734919937879817</c:v>
                </c:pt>
                <c:pt idx="139">
                  <c:v>0.98742792179215</c:v>
                </c:pt>
                <c:pt idx="140">
                  <c:v>0.98750567056899985</c:v>
                </c:pt>
                <c:pt idx="141">
                  <c:v>0.98758246366065383</c:v>
                </c:pt>
                <c:pt idx="142">
                  <c:v>0.98765831857982422</c:v>
                </c:pt>
                <c:pt idx="143">
                  <c:v>0.98773325241394272</c:v>
                </c:pt>
                <c:pt idx="144">
                  <c:v>0.98780728183799205</c:v>
                </c:pt>
                <c:pt idx="145">
                  <c:v>0.98788042312687541</c:v>
                </c:pt>
                <c:pt idx="146">
                  <c:v>0.98795269216734294</c:v>
                </c:pt>
                <c:pt idx="147">
                  <c:v>0.98802410446949529</c:v>
                </c:pt>
                <c:pt idx="148">
                  <c:v>0.98809467517787952</c:v>
                </c:pt>
                <c:pt idx="149">
                  <c:v>0.98816441908219521</c:v>
                </c:pt>
                <c:pt idx="150">
                  <c:v>0.98823335062762707</c:v>
                </c:pt>
                <c:pt idx="151">
                  <c:v>0.98830148392481798</c:v>
                </c:pt>
                <c:pt idx="152">
                  <c:v>0.98836883275949716</c:v>
                </c:pt>
                <c:pt idx="153">
                  <c:v>0.98843541060177942</c:v>
                </c:pt>
                <c:pt idx="154">
                  <c:v>0.98850123061514517</c:v>
                </c:pt>
                <c:pt idx="155">
                  <c:v>0.98856630566511605</c:v>
                </c:pt>
                <c:pt idx="156">
                  <c:v>0.98863064832763869</c:v>
                </c:pt>
                <c:pt idx="157">
                  <c:v>0.98869427089718431</c:v>
                </c:pt>
                <c:pt idx="158">
                  <c:v>0.98875718539458213</c:v>
                </c:pt>
                <c:pt idx="159">
                  <c:v>0.9888194035745882</c:v>
                </c:pt>
                <c:pt idx="160">
                  <c:v>0.98888093693320755</c:v>
                </c:pt>
                <c:pt idx="161">
                  <c:v>0.98894179671477445</c:v>
                </c:pt>
                <c:pt idx="162">
                  <c:v>0.98900199391880206</c:v>
                </c:pt>
                <c:pt idx="163">
                  <c:v>0.98906153930660867</c:v>
                </c:pt>
                <c:pt idx="164">
                  <c:v>0.98912044340773109</c:v>
                </c:pt>
                <c:pt idx="165">
                  <c:v>0.98917871652613165</c:v>
                </c:pt>
                <c:pt idx="166">
                  <c:v>0.98923636874620491</c:v>
                </c:pt>
                <c:pt idx="167">
                  <c:v>0.9892934099385976</c:v>
                </c:pt>
                <c:pt idx="168">
                  <c:v>0.98934984976583928</c:v>
                </c:pt>
                <c:pt idx="169">
                  <c:v>0.98940569768780062</c:v>
                </c:pt>
                <c:pt idx="170">
                  <c:v>0.98946096296697739</c:v>
                </c:pt>
                <c:pt idx="171">
                  <c:v>0.98951565467361191</c:v>
                </c:pt>
                <c:pt idx="172">
                  <c:v>0.9895697816906549</c:v>
                </c:pt>
                <c:pt idx="173">
                  <c:v>0.98962335271857538</c:v>
                </c:pt>
                <c:pt idx="174">
                  <c:v>0.98967637628002181</c:v>
                </c:pt>
                <c:pt idx="175">
                  <c:v>0.98972886072434252</c:v>
                </c:pt>
                <c:pt idx="176">
                  <c:v>0.98978081423196773</c:v>
                </c:pt>
                <c:pt idx="177">
                  <c:v>0.98983224481865961</c:v>
                </c:pt>
                <c:pt idx="178">
                  <c:v>0.98988316033963564</c:v>
                </c:pt>
                <c:pt idx="179">
                  <c:v>0.98993356849356695</c:v>
                </c:pt>
                <c:pt idx="180">
                  <c:v>0.98998347682645982</c:v>
                </c:pt>
                <c:pt idx="181">
                  <c:v>0.99003289273541917</c:v>
                </c:pt>
                <c:pt idx="182">
                  <c:v>0.99008182347230556</c:v>
                </c:pt>
                <c:pt idx="183">
                  <c:v>0.990130276147281</c:v>
                </c:pt>
                <c:pt idx="184">
                  <c:v>0.99017825773225387</c:v>
                </c:pt>
                <c:pt idx="185">
                  <c:v>0.99022577506422238</c:v>
                </c:pt>
                <c:pt idx="186">
                  <c:v>0.99027283484852224</c:v>
                </c:pt>
                <c:pt idx="187">
                  <c:v>0.99031944366198066</c:v>
                </c:pt>
                <c:pt idx="188">
                  <c:v>0.99036560795598061</c:v>
                </c:pt>
                <c:pt idx="189">
                  <c:v>0.99041133405943704</c:v>
                </c:pt>
                <c:pt idx="190">
                  <c:v>0.99045662818168945</c:v>
                </c:pt>
                <c:pt idx="191">
                  <c:v>0.99050149641531204</c:v>
                </c:pt>
                <c:pt idx="192">
                  <c:v>0.99054594473884616</c:v>
                </c:pt>
                <c:pt idx="193">
                  <c:v>0.99058997901945545</c:v>
                </c:pt>
                <c:pt idx="194">
                  <c:v>0.99063360501550735</c:v>
                </c:pt>
                <c:pt idx="195">
                  <c:v>0.99067682837908333</c:v>
                </c:pt>
                <c:pt idx="196">
                  <c:v>0.99071965465842016</c:v>
                </c:pt>
                <c:pt idx="197">
                  <c:v>0.99076208930028242</c:v>
                </c:pt>
                <c:pt idx="198">
                  <c:v>0.99080413765227449</c:v>
                </c:pt>
                <c:pt idx="199">
                  <c:v>0.99084580496508323</c:v>
                </c:pt>
                <c:pt idx="200">
                  <c:v>0.99088709639466743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46-49FE-BD9A-E47232E09843}"/>
            </c:ext>
          </c:extLst>
        </c:ser>
        <c:ser>
          <c:idx val="3"/>
          <c:order val="2"/>
          <c:tx>
            <c:v>f(AB)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yVal>
            <c:numRef>
              <c:f>'GSM AS'!$J$4:$J$204</c:f>
              <c:numCache>
                <c:formatCode>0.0000</c:formatCode>
                <c:ptCount val="201"/>
                <c:pt idx="0">
                  <c:v>9.074613750383545E-2</c:v>
                </c:pt>
                <c:pt idx="1">
                  <c:v>8.6854987888638963E-2</c:v>
                </c:pt>
                <c:pt idx="2">
                  <c:v>8.3283110064248544E-2</c:v>
                </c:pt>
                <c:pt idx="3">
                  <c:v>7.999283566942858E-2</c:v>
                </c:pt>
                <c:pt idx="4">
                  <c:v>7.6952186436000117E-2</c:v>
                </c:pt>
                <c:pt idx="5">
                  <c:v>7.4133840978412635E-2</c:v>
                </c:pt>
                <c:pt idx="6">
                  <c:v>7.1514318262698939E-2</c:v>
                </c:pt>
                <c:pt idx="7">
                  <c:v>6.9073326786745923E-2</c:v>
                </c:pt>
                <c:pt idx="8">
                  <c:v>6.6793241579614776E-2</c:v>
                </c:pt>
                <c:pt idx="9">
                  <c:v>6.4658680702373447E-2</c:v>
                </c:pt>
                <c:pt idx="10">
                  <c:v>6.265615987301193E-2</c:v>
                </c:pt>
                <c:pt idx="11">
                  <c:v>6.0773808923993297E-2</c:v>
                </c:pt>
                <c:pt idx="12">
                  <c:v>5.900113756668067E-2</c:v>
                </c:pt>
                <c:pt idx="13">
                  <c:v>5.732884075197086E-2</c:v>
                </c:pt>
                <c:pt idx="14">
                  <c:v>5.5748636040015398E-2</c:v>
                </c:pt>
                <c:pt idx="15">
                  <c:v>5.4253127007462987E-2</c:v>
                </c:pt>
                <c:pt idx="16">
                  <c:v>5.2835687959609787E-2</c:v>
                </c:pt>
                <c:pt idx="17">
                  <c:v>5.1490366172186088E-2</c:v>
                </c:pt>
                <c:pt idx="18">
                  <c:v>5.0211798632545539E-2</c:v>
                </c:pt>
                <c:pt idx="19">
                  <c:v>4.8995140833768679E-2</c:v>
                </c:pt>
                <c:pt idx="20">
                  <c:v>4.7836005635499924E-2</c:v>
                </c:pt>
                <c:pt idx="21">
                  <c:v>4.6730410570523073E-2</c:v>
                </c:pt>
                <c:pt idx="22">
                  <c:v>4.5674732267477904E-2</c:v>
                </c:pt>
                <c:pt idx="23">
                  <c:v>4.4665666893921867E-2</c:v>
                </c:pt>
                <c:pt idx="24">
                  <c:v>4.3700195712514822E-2</c:v>
                </c:pt>
                <c:pt idx="25">
                  <c:v>4.2775554995961126E-2</c:v>
                </c:pt>
                <c:pt idx="26">
                  <c:v>4.1889209670841254E-2</c:v>
                </c:pt>
                <c:pt idx="27">
                  <c:v>4.1038830162327067E-2</c:v>
                </c:pt>
                <c:pt idx="28">
                  <c:v>4.022227199548202E-2</c:v>
                </c:pt>
                <c:pt idx="29">
                  <c:v>3.9437557777923321E-2</c:v>
                </c:pt>
                <c:pt idx="30">
                  <c:v>3.868286124585265E-2</c:v>
                </c:pt>
                <c:pt idx="31">
                  <c:v>3.7956493103060956E-2</c:v>
                </c:pt>
                <c:pt idx="32">
                  <c:v>3.7256888422246219E-2</c:v>
                </c:pt>
                <c:pt idx="33">
                  <c:v>3.6582595411270027E-2</c:v>
                </c:pt>
                <c:pt idx="34">
                  <c:v>3.5932265374959062E-2</c:v>
                </c:pt>
                <c:pt idx="35">
                  <c:v>3.5304643726655455E-2</c:v>
                </c:pt>
                <c:pt idx="36">
                  <c:v>3.4698561923683667E-2</c:v>
                </c:pt>
                <c:pt idx="37">
                  <c:v>3.4112930217843548E-2</c:v>
                </c:pt>
                <c:pt idx="38">
                  <c:v>3.3546731126457813E-2</c:v>
                </c:pt>
                <c:pt idx="39">
                  <c:v>3.2999013541808987E-2</c:v>
                </c:pt>
                <c:pt idx="40">
                  <c:v>3.2468887407333308E-2</c:v>
                </c:pt>
                <c:pt idx="41">
                  <c:v>3.1955518897977334E-2</c:v>
                </c:pt>
                <c:pt idx="42">
                  <c:v>3.1458126049898595E-2</c:v>
                </c:pt>
                <c:pt idx="43">
                  <c:v>3.0975974791397062E-2</c:v>
                </c:pt>
                <c:pt idx="44">
                  <c:v>3.0508375332761944E-2</c:v>
                </c:pt>
                <c:pt idx="45">
                  <c:v>3.0054678877741128E-2</c:v>
                </c:pt>
                <c:pt idx="46">
                  <c:v>2.9614274623703116E-2</c:v>
                </c:pt>
                <c:pt idx="47">
                  <c:v>2.9186587021358099E-2</c:v>
                </c:pt>
                <c:pt idx="48">
                  <c:v>2.8771073268216055E-2</c:v>
                </c:pt>
                <c:pt idx="49">
                  <c:v>2.836722101285389E-2</c:v>
                </c:pt>
                <c:pt idx="50">
                  <c:v>2.7974546249597779E-2</c:v>
                </c:pt>
                <c:pt idx="51">
                  <c:v>2.7592591385450404E-2</c:v>
                </c:pt>
                <c:pt idx="52">
                  <c:v>2.7220923463047251E-2</c:v>
                </c:pt>
                <c:pt idx="53">
                  <c:v>2.6859132525147315E-2</c:v>
                </c:pt>
                <c:pt idx="54">
                  <c:v>2.6506830107681918E-2</c:v>
                </c:pt>
                <c:pt idx="55">
                  <c:v>2.6163647849727207E-2</c:v>
                </c:pt>
                <c:pt idx="56">
                  <c:v>2.5829236209953501E-2</c:v>
                </c:pt>
                <c:pt idx="57">
                  <c:v>2.5503263280157819E-2</c:v>
                </c:pt>
                <c:pt idx="58">
                  <c:v>2.5185413687421127E-2</c:v>
                </c:pt>
                <c:pt idx="59">
                  <c:v>2.4875387577263385E-2</c:v>
                </c:pt>
                <c:pt idx="60">
                  <c:v>2.4572899670910513E-2</c:v>
                </c:pt>
                <c:pt idx="61">
                  <c:v>2.4277678390448185E-2</c:v>
                </c:pt>
                <c:pt idx="62">
                  <c:v>2.3989465046227777E-2</c:v>
                </c:pt>
                <c:pt idx="63">
                  <c:v>2.3708013081417911E-2</c:v>
                </c:pt>
                <c:pt idx="64">
                  <c:v>2.3433087369068181E-2</c:v>
                </c:pt>
                <c:pt idx="65">
                  <c:v>2.3164463557475933E-2</c:v>
                </c:pt>
                <c:pt idx="66">
                  <c:v>2.2901927460028226E-2</c:v>
                </c:pt>
                <c:pt idx="67">
                  <c:v>2.2645274486033803E-2</c:v>
                </c:pt>
                <c:pt idx="68">
                  <c:v>2.2394309109368453E-2</c:v>
                </c:pt>
                <c:pt idx="69">
                  <c:v>2.21488443720355E-2</c:v>
                </c:pt>
                <c:pt idx="70">
                  <c:v>2.1908701419994157E-2</c:v>
                </c:pt>
                <c:pt idx="71">
                  <c:v>2.1673709068835315E-2</c:v>
                </c:pt>
                <c:pt idx="72">
                  <c:v>2.1443703397089873E-2</c:v>
                </c:pt>
                <c:pt idx="73">
                  <c:v>2.1218527365140131E-2</c:v>
                </c:pt>
                <c:pt idx="74">
                  <c:v>2.0998030457873785E-2</c:v>
                </c:pt>
                <c:pt idx="75">
                  <c:v>2.0782068349372598E-2</c:v>
                </c:pt>
                <c:pt idx="76">
                  <c:v>2.0570502588066981E-2</c:v>
                </c:pt>
                <c:pt idx="77">
                  <c:v>2.0363200300914003E-2</c:v>
                </c:pt>
                <c:pt idx="78">
                  <c:v>2.0160033915271394E-2</c:v>
                </c:pt>
                <c:pt idx="79">
                  <c:v>1.9960880897244834E-2</c:v>
                </c:pt>
                <c:pt idx="80">
                  <c:v>1.97656235053815E-2</c:v>
                </c:pt>
                <c:pt idx="81">
                  <c:v>1.9574148558670127E-2</c:v>
                </c:pt>
                <c:pt idx="82">
                  <c:v>1.9386347217887401E-2</c:v>
                </c:pt>
                <c:pt idx="83">
                  <c:v>1.9202114779403617E-2</c:v>
                </c:pt>
                <c:pt idx="84">
                  <c:v>1.9021350480627239E-2</c:v>
                </c:pt>
                <c:pt idx="85">
                  <c:v>1.8843957316329048E-2</c:v>
                </c:pt>
                <c:pt idx="86">
                  <c:v>1.8669841865142797E-2</c:v>
                </c:pt>
                <c:pt idx="87">
                  <c:v>1.8498914125590585E-2</c:v>
                </c:pt>
                <c:pt idx="88">
                  <c:v>1.8331087361028609E-2</c:v>
                </c:pt>
                <c:pt idx="89">
                  <c:v>1.816627795295216E-2</c:v>
                </c:pt>
                <c:pt idx="90">
                  <c:v>1.8004405262138978E-2</c:v>
                </c:pt>
                <c:pt idx="91">
                  <c:v>1.7845391497146552E-2</c:v>
                </c:pt>
                <c:pt idx="92">
                  <c:v>1.7689161589713079E-2</c:v>
                </c:pt>
                <c:pt idx="93">
                  <c:v>1.7535643076642956E-2</c:v>
                </c:pt>
                <c:pt idx="94">
                  <c:v>1.7384765987786481E-2</c:v>
                </c:pt>
                <c:pt idx="95">
                  <c:v>1.7236462739750102E-2</c:v>
                </c:pt>
                <c:pt idx="96">
                  <c:v>1.7090668034998101E-2</c:v>
                </c:pt>
                <c:pt idx="97">
                  <c:v>1.6947318766029389E-2</c:v>
                </c:pt>
                <c:pt idx="98">
                  <c:v>1.6806353924334091E-2</c:v>
                </c:pt>
                <c:pt idx="99">
                  <c:v>1.6667714513854046E-2</c:v>
                </c:pt>
                <c:pt idx="100">
                  <c:v>1.6531343468689483E-2</c:v>
                </c:pt>
                <c:pt idx="101">
                  <c:v>1.6397185574810732E-2</c:v>
                </c:pt>
                <c:pt idx="102">
                  <c:v>1.6265187395549486E-2</c:v>
                </c:pt>
                <c:pt idx="103">
                  <c:v>1.6135297200658382E-2</c:v>
                </c:pt>
                <c:pt idx="104">
                  <c:v>1.6007464898741195E-2</c:v>
                </c:pt>
                <c:pt idx="105">
                  <c:v>1.5881641972868205E-2</c:v>
                </c:pt>
                <c:pt idx="106">
                  <c:v>1.5757781419203028E-2</c:v>
                </c:pt>
                <c:pt idx="107">
                  <c:v>1.563583768847783E-2</c:v>
                </c:pt>
                <c:pt idx="108">
                  <c:v>1.5515766630163833E-2</c:v>
                </c:pt>
                <c:pt idx="109">
                  <c:v>1.5397525439193541E-2</c:v>
                </c:pt>
                <c:pt idx="110">
                  <c:v>1.5281072605099524E-2</c:v>
                </c:pt>
                <c:pt idx="111">
                  <c:v>1.5166367863442932E-2</c:v>
                </c:pt>
                <c:pt idx="112">
                  <c:v>1.5053372149412367E-2</c:v>
                </c:pt>
                <c:pt idx="113">
                  <c:v>1.4942047553480792E-2</c:v>
                </c:pt>
                <c:pt idx="114">
                  <c:v>1.483235727901479E-2</c:v>
                </c:pt>
                <c:pt idx="115">
                  <c:v>1.4724265601736619E-2</c:v>
                </c:pt>
                <c:pt idx="116">
                  <c:v>1.4617737830945292E-2</c:v>
                </c:pt>
                <c:pt idx="117">
                  <c:v>1.451274027240824E-2</c:v>
                </c:pt>
                <c:pt idx="118">
                  <c:v>1.4409240192840246E-2</c:v>
                </c:pt>
                <c:pt idx="119">
                  <c:v>1.4307205785890962E-2</c:v>
                </c:pt>
                <c:pt idx="120">
                  <c:v>1.4206606139566832E-2</c:v>
                </c:pt>
                <c:pt idx="121">
                  <c:v>1.4107411205017307E-2</c:v>
                </c:pt>
                <c:pt idx="122">
                  <c:v>1.400959176661919E-2</c:v>
                </c:pt>
                <c:pt idx="123">
                  <c:v>1.3913119413296544E-2</c:v>
                </c:pt>
                <c:pt idx="124">
                  <c:v>1.3817966511017054E-2</c:v>
                </c:pt>
                <c:pt idx="125">
                  <c:v>1.3724106176408915E-2</c:v>
                </c:pt>
                <c:pt idx="126">
                  <c:v>1.3631512251445354E-2</c:v>
                </c:pt>
                <c:pt idx="127">
                  <c:v>1.3540159279146723E-2</c:v>
                </c:pt>
                <c:pt idx="128">
                  <c:v>1.345002248025276E-2</c:v>
                </c:pt>
                <c:pt idx="129">
                  <c:v>1.3361077730820139E-2</c:v>
                </c:pt>
                <c:pt idx="130">
                  <c:v>1.3273301540702755E-2</c:v>
                </c:pt>
                <c:pt idx="131">
                  <c:v>1.3186671032874442E-2</c:v>
                </c:pt>
                <c:pt idx="132">
                  <c:v>1.310116392355591E-2</c:v>
                </c:pt>
                <c:pt idx="133">
                  <c:v>1.3016758503109613E-2</c:v>
                </c:pt>
                <c:pt idx="134">
                  <c:v>1.2933433617668208E-2</c:v>
                </c:pt>
                <c:pt idx="135">
                  <c:v>1.2851168651463884E-2</c:v>
                </c:pt>
                <c:pt idx="136">
                  <c:v>1.2769943509827613E-2</c:v>
                </c:pt>
                <c:pt idx="137">
                  <c:v>1.268973860282888E-2</c:v>
                </c:pt>
                <c:pt idx="138">
                  <c:v>1.261053482952788E-2</c:v>
                </c:pt>
                <c:pt idx="139">
                  <c:v>1.2532313562813648E-2</c:v>
                </c:pt>
                <c:pt idx="140">
                  <c:v>1.2455056634802801E-2</c:v>
                </c:pt>
                <c:pt idx="141">
                  <c:v>1.23787463227749E-2</c:v>
                </c:pt>
                <c:pt idx="142">
                  <c:v>1.2303365335621527E-2</c:v>
                </c:pt>
                <c:pt idx="143">
                  <c:v>1.2228896800787344E-2</c:v>
                </c:pt>
                <c:pt idx="144">
                  <c:v>1.2155324251682406E-2</c:v>
                </c:pt>
                <c:pt idx="145">
                  <c:v>1.2082631615546032E-2</c:v>
                </c:pt>
                <c:pt idx="146">
                  <c:v>1.2010803201743409E-2</c:v>
                </c:pt>
                <c:pt idx="147">
                  <c:v>1.1939823690477074E-2</c:v>
                </c:pt>
                <c:pt idx="148">
                  <c:v>1.1869678121896193E-2</c:v>
                </c:pt>
                <c:pt idx="149">
                  <c:v>1.1800351885587387E-2</c:v>
                </c:pt>
                <c:pt idx="150">
                  <c:v>1.1731830710431603E-2</c:v>
                </c:pt>
                <c:pt idx="151">
                  <c:v>1.1664100654812236E-2</c:v>
                </c:pt>
                <c:pt idx="152">
                  <c:v>1.1597148097160401E-2</c:v>
                </c:pt>
                <c:pt idx="153">
                  <c:v>1.1530959726823877E-2</c:v>
                </c:pt>
                <c:pt idx="154">
                  <c:v>1.1465522535246891E-2</c:v>
                </c:pt>
                <c:pt idx="155">
                  <c:v>1.1400823807448435E-2</c:v>
                </c:pt>
                <c:pt idx="156">
                  <c:v>1.1336851113787438E-2</c:v>
                </c:pt>
                <c:pt idx="157">
                  <c:v>1.1273592302003531E-2</c:v>
                </c:pt>
                <c:pt idx="158">
                  <c:v>1.1211035489522781E-2</c:v>
                </c:pt>
                <c:pt idx="159">
                  <c:v>1.1149169056018081E-2</c:v>
                </c:pt>
                <c:pt idx="160">
                  <c:v>1.1087981636214482E-2</c:v>
                </c:pt>
                <c:pt idx="161">
                  <c:v>1.1027462112930063E-2</c:v>
                </c:pt>
                <c:pt idx="162">
                  <c:v>1.0967599610343425E-2</c:v>
                </c:pt>
                <c:pt idx="163">
                  <c:v>1.090838348747923E-2</c:v>
                </c:pt>
                <c:pt idx="164">
                  <c:v>1.084980333190359E-2</c:v>
                </c:pt>
                <c:pt idx="165">
                  <c:v>1.079184895362147E-2</c:v>
                </c:pt>
                <c:pt idx="166">
                  <c:v>1.0734510379168583E-2</c:v>
                </c:pt>
                <c:pt idx="167">
                  <c:v>1.0677777845890602E-2</c:v>
                </c:pt>
                <c:pt idx="168">
                  <c:v>1.0621641796402763E-2</c:v>
                </c:pt>
                <c:pt idx="169">
                  <c:v>1.0566092873223307E-2</c:v>
                </c:pt>
                <c:pt idx="170">
                  <c:v>1.0511121913574383E-2</c:v>
                </c:pt>
                <c:pt idx="171">
                  <c:v>1.045671994434437E-2</c:v>
                </c:pt>
                <c:pt idx="172">
                  <c:v>1.0402878177205817E-2</c:v>
                </c:pt>
                <c:pt idx="173">
                  <c:v>1.0349588003883374E-2</c:v>
                </c:pt>
                <c:pt idx="174">
                  <c:v>1.0296840991566424E-2</c:v>
                </c:pt>
                <c:pt idx="175">
                  <c:v>1.0244628878461228E-2</c:v>
                </c:pt>
                <c:pt idx="176">
                  <c:v>1.0192943569477699E-2</c:v>
                </c:pt>
                <c:pt idx="177">
                  <c:v>1.014177713204604E-2</c:v>
                </c:pt>
                <c:pt idx="178">
                  <c:v>1.0091121792058752E-2</c:v>
                </c:pt>
                <c:pt idx="179">
                  <c:v>1.0040969929933577E-2</c:v>
                </c:pt>
                <c:pt idx="180">
                  <c:v>9.9913140767932951E-3</c:v>
                </c:pt>
                <c:pt idx="181">
                  <c:v>9.9421469107582369E-3</c:v>
                </c:pt>
                <c:pt idx="182">
                  <c:v>9.89346125334775E-3</c:v>
                </c:pt>
                <c:pt idx="183">
                  <c:v>9.8452500659868356E-3</c:v>
                </c:pt>
                <c:pt idx="184">
                  <c:v>9.7975064466144044E-3</c:v>
                </c:pt>
                <c:pt idx="185">
                  <c:v>9.7502236263897479E-3</c:v>
                </c:pt>
                <c:pt idx="186">
                  <c:v>9.7033949664938786E-3</c:v>
                </c:pt>
                <c:pt idx="187">
                  <c:v>9.6570139550225947E-3</c:v>
                </c:pt>
                <c:pt idx="188">
                  <c:v>9.6110742039682111E-3</c:v>
                </c:pt>
                <c:pt idx="189">
                  <c:v>9.5655694462870172E-3</c:v>
                </c:pt>
                <c:pt idx="190">
                  <c:v>9.5204935330496232E-3</c:v>
                </c:pt>
                <c:pt idx="191">
                  <c:v>9.4758404306714943E-3</c:v>
                </c:pt>
                <c:pt idx="192">
                  <c:v>9.4316042182210416E-3</c:v>
                </c:pt>
                <c:pt idx="193">
                  <c:v>9.3877790848027384E-3</c:v>
                </c:pt>
                <c:pt idx="194">
                  <c:v>9.3443593270128595E-3</c:v>
                </c:pt>
                <c:pt idx="195">
                  <c:v>9.3013393464654766E-3</c:v>
                </c:pt>
                <c:pt idx="196">
                  <c:v>9.2587136473864743E-3</c:v>
                </c:pt>
                <c:pt idx="197">
                  <c:v>9.2164768342733964E-3</c:v>
                </c:pt>
                <c:pt idx="198">
                  <c:v>9.1746236096190634E-3</c:v>
                </c:pt>
                <c:pt idx="199">
                  <c:v>9.133148771696898E-3</c:v>
                </c:pt>
                <c:pt idx="200">
                  <c:v>9.0920472124060656E-3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46-49FE-BD9A-E47232E09843}"/>
            </c:ext>
          </c:extLst>
        </c:ser>
        <c:ser>
          <c:idx val="4"/>
          <c:order val="3"/>
          <c:tx>
            <c:v>f(BB)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yVal>
            <c:numRef>
              <c:f>'GSM AS'!$K$4:$K$204</c:f>
              <c:numCache>
                <c:formatCode>0.0000</c:formatCode>
                <c:ptCount val="201"/>
                <c:pt idx="0">
                  <c:v>2.2698474657209364E-3</c:v>
                </c:pt>
                <c:pt idx="1">
                  <c:v>2.0700241530175064E-3</c:v>
                </c:pt>
                <c:pt idx="2">
                  <c:v>1.8954727917355441E-3</c:v>
                </c:pt>
                <c:pt idx="3">
                  <c:v>1.742104223613517E-3</c:v>
                </c:pt>
                <c:pt idx="4">
                  <c:v>1.6066242387148368E-3</c:v>
                </c:pt>
                <c:pt idx="5">
                  <c:v>1.4863550552031621E-3</c:v>
                </c:pt>
                <c:pt idx="6">
                  <c:v>1.3791018820557609E-3</c:v>
                </c:pt>
                <c:pt idx="7">
                  <c:v>1.2830520117004538E-3</c:v>
                </c:pt>
                <c:pt idx="8">
                  <c:v>1.196697682958184E-3</c:v>
                </c:pt>
                <c:pt idx="9">
                  <c:v>1.1187765223883365E-3</c:v>
                </c:pt>
                <c:pt idx="10">
                  <c:v>1.0482251297428058E-3</c:v>
                </c:pt>
                <c:pt idx="11">
                  <c:v>9.8414259334869149E-4</c:v>
                </c:pt>
                <c:pt idx="12">
                  <c:v>9.2576157933889607E-4</c:v>
                </c:pt>
                <c:pt idx="13">
                  <c:v>8.7242524950399366E-4</c:v>
                </c:pt>
                <c:pt idx="14">
                  <c:v>8.2356870232801226E-4</c:v>
                </c:pt>
                <c:pt idx="15">
                  <c:v>7.7870395176266114E-4</c:v>
                </c:pt>
                <c:pt idx="16">
                  <c:v>7.3740769343711289E-4</c:v>
                </c:pt>
                <c:pt idx="17">
                  <c:v>6.9931128240555411E-4</c:v>
                </c:pt>
                <c:pt idx="18">
                  <c:v>6.6409247702672327E-4</c:v>
                </c:pt>
                <c:pt idx="19">
                  <c:v>6.3146860201327901E-4</c:v>
                </c:pt>
                <c:pt idx="20">
                  <c:v>6.0119085853518135E-4</c:v>
                </c:pt>
                <c:pt idx="21">
                  <c:v>5.7303956658705561E-4</c:v>
                </c:pt>
                <c:pt idx="22">
                  <c:v>5.4682016904322554E-4</c:v>
                </c:pt>
                <c:pt idx="23">
                  <c:v>5.2235986115117252E-4</c:v>
                </c:pt>
                <c:pt idx="24">
                  <c:v>4.9950473603332902E-4</c:v>
                </c:pt>
                <c:pt idx="25">
                  <c:v>4.7811735784606541E-4</c:v>
                </c:pt>
                <c:pt idx="26">
                  <c:v>4.580746909066697E-4</c:v>
                </c:pt>
                <c:pt idx="27">
                  <c:v>4.3926632634128831E-4</c:v>
                </c:pt>
                <c:pt idx="28">
                  <c:v>4.2159295838576705E-4</c:v>
                </c:pt>
                <c:pt idx="29">
                  <c:v>4.0496507096467155E-4</c:v>
                </c:pt>
                <c:pt idx="30">
                  <c:v>3.8930180202502668E-4</c:v>
                </c:pt>
                <c:pt idx="31">
                  <c:v>3.7452995865311383E-4</c:v>
                </c:pt>
                <c:pt idx="32">
                  <c:v>3.6058316052105119E-4</c:v>
                </c:pt>
                <c:pt idx="33">
                  <c:v>3.474010929026077E-4</c:v>
                </c:pt>
                <c:pt idx="34">
                  <c:v>3.3492885352773527E-4</c:v>
                </c:pt>
                <c:pt idx="35">
                  <c:v>3.2311638004116914E-4</c:v>
                </c:pt>
                <c:pt idx="36">
                  <c:v>3.119179468939293E-4</c:v>
                </c:pt>
                <c:pt idx="37">
                  <c:v>3.0129172220865499E-4</c:v>
                </c:pt>
                <c:pt idx="38">
                  <c:v>2.9119937658513044E-4</c:v>
                </c:pt>
                <c:pt idx="39">
                  <c:v>2.8160573700305113E-4</c:v>
                </c:pt>
                <c:pt idx="40">
                  <c:v>2.7247847997686233E-4</c:v>
                </c:pt>
                <c:pt idx="41">
                  <c:v>2.6378785895621158E-4</c:v>
                </c:pt>
                <c:pt idx="42">
                  <c:v>2.5550646167264533E-4</c:v>
                </c:pt>
                <c:pt idx="43">
                  <c:v>2.4760899373102858E-4</c:v>
                </c:pt>
                <c:pt idx="44">
                  <c:v>2.400720852510438E-4</c:v>
                </c:pt>
                <c:pt idx="45">
                  <c:v>2.328741177950407E-4</c:v>
                </c:pt>
                <c:pt idx="46">
                  <c:v>2.2599506918579378E-4</c:v>
                </c:pt>
                <c:pt idx="47">
                  <c:v>2.1941637413156612E-4</c:v>
                </c:pt>
                <c:pt idx="48">
                  <c:v>2.1312079884470609E-4</c:v>
                </c:pt>
                <c:pt idx="49">
                  <c:v>2.0709232807082203E-4</c:v>
                </c:pt>
                <c:pt idx="50">
                  <c:v>2.0131606314421598E-4</c:v>
                </c:pt>
                <c:pt idx="51">
                  <c:v>1.9577812985657834E-4</c:v>
                </c:pt>
                <c:pt idx="52">
                  <c:v>1.9046559507402994E-4</c:v>
                </c:pt>
                <c:pt idx="53">
                  <c:v>1.8536639116586263E-4</c:v>
                </c:pt>
                <c:pt idx="54">
                  <c:v>1.8046924741965643E-4</c:v>
                </c:pt>
                <c:pt idx="55">
                  <c:v>1.7576362771426772E-4</c:v>
                </c:pt>
                <c:pt idx="56">
                  <c:v>1.712396738065432E-4</c:v>
                </c:pt>
                <c:pt idx="57">
                  <c:v>1.6688815366125645E-4</c:v>
                </c:pt>
                <c:pt idx="58">
                  <c:v>1.6270041431817213E-4</c:v>
                </c:pt>
                <c:pt idx="59">
                  <c:v>1.5866833884656869E-4</c:v>
                </c:pt>
                <c:pt idx="60">
                  <c:v>1.5478430698707271E-4</c:v>
                </c:pt>
                <c:pt idx="61">
                  <c:v>1.51041159124196E-4</c:v>
                </c:pt>
                <c:pt idx="62">
                  <c:v>1.474321632712995E-4</c:v>
                </c:pt>
                <c:pt idx="63">
                  <c:v>1.4395098478352158E-4</c:v>
                </c:pt>
                <c:pt idx="64">
                  <c:v>1.4059165854407333E-4</c:v>
                </c:pt>
                <c:pt idx="65">
                  <c:v>1.373485633957265E-4</c:v>
                </c:pt>
                <c:pt idx="66">
                  <c:v>1.342163986127303E-4</c:v>
                </c:pt>
                <c:pt idx="67">
                  <c:v>1.3119016222916586E-4</c:v>
                </c:pt>
                <c:pt idx="68">
                  <c:v>1.2826513105820213E-4</c:v>
                </c:pt>
                <c:pt idx="69">
                  <c:v>1.2543684225314102E-4</c:v>
                </c:pt>
                <c:pt idx="70">
                  <c:v>1.2270107627577049E-4</c:v>
                </c:pt>
                <c:pt idx="71">
                  <c:v>1.2005384115059781E-4</c:v>
                </c:pt>
                <c:pt idx="72">
                  <c:v>1.1749135789519694E-4</c:v>
                </c:pt>
                <c:pt idx="73">
                  <c:v>1.1501004702733287E-4</c:v>
                </c:pt>
                <c:pt idx="74">
                  <c:v>1.1260651605886685E-4</c:v>
                </c:pt>
                <c:pt idx="75">
                  <c:v>1.1027754789481963E-4</c:v>
                </c:pt>
                <c:pt idx="76">
                  <c:v>1.0802009006348914E-4</c:v>
                </c:pt>
                <c:pt idx="77">
                  <c:v>1.0583124471027331E-4</c:v>
                </c:pt>
                <c:pt idx="78">
                  <c:v>1.0370825929392836E-4</c:v>
                </c:pt>
                <c:pt idx="79">
                  <c:v>1.0164851792946722E-4</c:v>
                </c:pt>
                <c:pt idx="80">
                  <c:v>9.9649533326839947E-5</c:v>
                </c:pt>
                <c:pt idx="81">
                  <c:v>9.7708939278994108E-5</c:v>
                </c:pt>
                <c:pt idx="82">
                  <c:v>9.5824483656938944E-5</c:v>
                </c:pt>
                <c:pt idx="83">
                  <c:v>9.3994021873080233E-5</c:v>
                </c:pt>
                <c:pt idx="84">
                  <c:v>9.2215510777389226E-5</c:v>
                </c:pt>
                <c:pt idx="85">
                  <c:v>9.0487002953958289E-5</c:v>
                </c:pt>
                <c:pt idx="86">
                  <c:v>8.8806641388206587E-5</c:v>
                </c:pt>
                <c:pt idx="87">
                  <c:v>8.7172654477460709E-5</c:v>
                </c:pt>
                <c:pt idx="88">
                  <c:v>8.5583351359873105E-5</c:v>
                </c:pt>
                <c:pt idx="89">
                  <c:v>8.4037117538675619E-5</c:v>
                </c:pt>
                <c:pt idx="90">
                  <c:v>8.2532410780619293E-5</c:v>
                </c:pt>
                <c:pt idx="91">
                  <c:v>8.1067757269139717E-5</c:v>
                </c:pt>
                <c:pt idx="92">
                  <c:v>7.9641747994327601E-5</c:v>
                </c:pt>
                <c:pt idx="93">
                  <c:v>7.8253035363190387E-5</c:v>
                </c:pt>
                <c:pt idx="94">
                  <c:v>7.6900330014974724E-5</c:v>
                </c:pt>
                <c:pt idx="95">
                  <c:v>7.5582397827494332E-5</c:v>
                </c:pt>
                <c:pt idx="96">
                  <c:v>7.4298057101482287E-5</c:v>
                </c:pt>
                <c:pt idx="97">
                  <c:v>7.3046175910970881E-5</c:v>
                </c:pt>
                <c:pt idx="98">
                  <c:v>7.1825669608604185E-5</c:v>
                </c:pt>
                <c:pt idx="99">
                  <c:v>7.0635498475615444E-5</c:v>
                </c:pt>
                <c:pt idx="100">
                  <c:v>6.9474665506960784E-5</c:v>
                </c:pt>
                <c:pt idx="101">
                  <c:v>6.8342214322798242E-5</c:v>
                </c:pt>
                <c:pt idx="102">
                  <c:v>6.7237227198141668E-5</c:v>
                </c:pt>
                <c:pt idx="103">
                  <c:v>6.6158823203109167E-5</c:v>
                </c:pt>
                <c:pt idx="104">
                  <c:v>6.5106156446728073E-5</c:v>
                </c:pt>
                <c:pt idx="105">
                  <c:v>6.4078414417758457E-5</c:v>
                </c:pt>
                <c:pt idx="106">
                  <c:v>6.307481641645793E-5</c:v>
                </c:pt>
                <c:pt idx="107">
                  <c:v>6.2094612071635338E-5</c:v>
                </c:pt>
                <c:pt idx="108">
                  <c:v>6.1137079937733239E-5</c:v>
                </c:pt>
                <c:pt idx="109">
                  <c:v>6.0201526167041207E-5</c:v>
                </c:pt>
                <c:pt idx="110">
                  <c:v>5.9287283252476436E-5</c:v>
                </c:pt>
                <c:pt idx="111">
                  <c:v>5.8393708836678171E-5</c:v>
                </c:pt>
                <c:pt idx="112">
                  <c:v>5.7520184583448032E-5</c:v>
                </c:pt>
                <c:pt idx="113">
                  <c:v>5.666611510783402E-5</c:v>
                </c:pt>
                <c:pt idx="114">
                  <c:v>5.5830926961401198E-5</c:v>
                </c:pt>
                <c:pt idx="115">
                  <c:v>5.5014067669459634E-5</c:v>
                </c:pt>
                <c:pt idx="116">
                  <c:v>5.4215004817231339E-5</c:v>
                </c:pt>
                <c:pt idx="117">
                  <c:v>5.3433225182133771E-5</c:v>
                </c:pt>
                <c:pt idx="118">
                  <c:v>5.2668233909539088E-5</c:v>
                </c:pt>
                <c:pt idx="119">
                  <c:v>5.1919553729537546E-5</c:v>
                </c:pt>
                <c:pt idx="120">
                  <c:v>5.1186724212390159E-5</c:v>
                </c:pt>
                <c:pt idx="121">
                  <c:v>5.0469301060501819E-5</c:v>
                </c:pt>
                <c:pt idx="122">
                  <c:v>4.9766855434881978E-5</c:v>
                </c:pt>
                <c:pt idx="123">
                  <c:v>4.9078973314186138E-5</c:v>
                </c:pt>
                <c:pt idx="124">
                  <c:v>4.8405254884549598E-5</c:v>
                </c:pt>
                <c:pt idx="125">
                  <c:v>4.7745313958534237E-5</c:v>
                </c:pt>
                <c:pt idx="126">
                  <c:v>4.7098777421611613E-5</c:v>
                </c:pt>
                <c:pt idx="127">
                  <c:v>4.6465284704701021E-5</c:v>
                </c:pt>
                <c:pt idx="128">
                  <c:v>4.5844487281370341E-5</c:v>
                </c:pt>
                <c:pt idx="129">
                  <c:v>4.5236048188390376E-5</c:v>
                </c:pt>
                <c:pt idx="130">
                  <c:v>4.4639641568411296E-5</c:v>
                </c:pt>
                <c:pt idx="131">
                  <c:v>4.4054952233602294E-5</c:v>
                </c:pt>
                <c:pt idx="132">
                  <c:v>4.3481675249163299E-5</c:v>
                </c:pt>
                <c:pt idx="133">
                  <c:v>4.2919515535681351E-5</c:v>
                </c:pt>
                <c:pt idx="134">
                  <c:v>4.2368187489363273E-5</c:v>
                </c:pt>
                <c:pt idx="135">
                  <c:v>4.1827414619232202E-5</c:v>
                </c:pt>
                <c:pt idx="136">
                  <c:v>4.1296929200427288E-5</c:v>
                </c:pt>
                <c:pt idx="137">
                  <c:v>4.0776471942795117E-5</c:v>
                </c:pt>
                <c:pt idx="138">
                  <c:v>4.0265791674006653E-5</c:v>
                </c:pt>
                <c:pt idx="139">
                  <c:v>3.9764645036476713E-5</c:v>
                </c:pt>
                <c:pt idx="140">
                  <c:v>3.9272796197403207E-5</c:v>
                </c:pt>
                <c:pt idx="141">
                  <c:v>3.8790016571281002E-5</c:v>
                </c:pt>
                <c:pt idx="142">
                  <c:v>3.831608455428081E-5</c:v>
                </c:pt>
                <c:pt idx="143">
                  <c:v>3.7850785269916853E-5</c:v>
                </c:pt>
                <c:pt idx="144">
                  <c:v>3.7393910325458324E-5</c:v>
                </c:pt>
                <c:pt idx="145">
                  <c:v>3.6945257578568988E-5</c:v>
                </c:pt>
                <c:pt idx="146">
                  <c:v>3.6504630913687154E-5</c:v>
                </c:pt>
                <c:pt idx="147">
                  <c:v>3.6071840027684017E-5</c:v>
                </c:pt>
                <c:pt idx="148">
                  <c:v>3.5646700224363082E-5</c:v>
                </c:pt>
                <c:pt idx="149">
                  <c:v>3.5229032217386275E-5</c:v>
                </c:pt>
                <c:pt idx="150">
                  <c:v>3.4818661941234211E-5</c:v>
                </c:pt>
                <c:pt idx="151">
                  <c:v>3.4415420369828399E-5</c:v>
                </c:pt>
                <c:pt idx="152">
                  <c:v>3.4019143342462602E-5</c:v>
                </c:pt>
                <c:pt idx="153">
                  <c:v>3.3629671396708567E-5</c:v>
                </c:pt>
                <c:pt idx="154">
                  <c:v>3.3246849607978669E-5</c:v>
                </c:pt>
                <c:pt idx="155">
                  <c:v>3.2870527435444043E-5</c:v>
                </c:pt>
                <c:pt idx="156">
                  <c:v>3.2500558574022103E-5</c:v>
                </c:pt>
                <c:pt idx="157">
                  <c:v>3.213680081216176E-5</c:v>
                </c:pt>
                <c:pt idx="158">
                  <c:v>3.1779115895168288E-5</c:v>
                </c:pt>
                <c:pt idx="159">
                  <c:v>3.1427369393822451E-5</c:v>
                </c:pt>
                <c:pt idx="160">
                  <c:v>3.1081430578060988E-5</c:v>
                </c:pt>
                <c:pt idx="161">
                  <c:v>3.0741172295496734E-5</c:v>
                </c:pt>
                <c:pt idx="162">
                  <c:v>3.0406470854567613E-5</c:v>
                </c:pt>
                <c:pt idx="163">
                  <c:v>3.0077205912114071E-5</c:v>
                </c:pt>
                <c:pt idx="164">
                  <c:v>2.9753260365194195E-5</c:v>
                </c:pt>
                <c:pt idx="165">
                  <c:v>2.9434520246954823E-5</c:v>
                </c:pt>
                <c:pt idx="166">
                  <c:v>2.912087462638593E-5</c:v>
                </c:pt>
                <c:pt idx="167">
                  <c:v>2.8812215511793589E-5</c:v>
                </c:pt>
                <c:pt idx="168">
                  <c:v>2.8508437757834687E-5</c:v>
                </c:pt>
                <c:pt idx="169">
                  <c:v>2.8209438975963995E-5</c:v>
                </c:pt>
                <c:pt idx="170">
                  <c:v>2.7915119448151209E-5</c:v>
                </c:pt>
                <c:pt idx="171">
                  <c:v>2.7625382043732222E-5</c:v>
                </c:pt>
                <c:pt idx="172">
                  <c:v>2.7340132139265136E-5</c:v>
                </c:pt>
                <c:pt idx="173">
                  <c:v>2.7059277541267576E-5</c:v>
                </c:pt>
                <c:pt idx="174">
                  <c:v>2.6782728411717596E-5</c:v>
                </c:pt>
                <c:pt idx="175">
                  <c:v>2.651039719620567E-5</c:v>
                </c:pt>
                <c:pt idx="176">
                  <c:v>2.6242198554630549E-5</c:v>
                </c:pt>
                <c:pt idx="177">
                  <c:v>2.5978049294336612E-5</c:v>
                </c:pt>
                <c:pt idx="178">
                  <c:v>2.5717868305594826E-5</c:v>
                </c:pt>
                <c:pt idx="179">
                  <c:v>2.5461576499333927E-5</c:v>
                </c:pt>
                <c:pt idx="180">
                  <c:v>2.5209096747032632E-5</c:v>
                </c:pt>
                <c:pt idx="181">
                  <c:v>2.4960353822687506E-5</c:v>
                </c:pt>
                <c:pt idx="182">
                  <c:v>2.4715274346775024E-5</c:v>
                </c:pt>
                <c:pt idx="183">
                  <c:v>2.4473786732129903E-5</c:v>
                </c:pt>
                <c:pt idx="184">
                  <c:v>2.4235821131665115E-5</c:v>
                </c:pt>
                <c:pt idx="185">
                  <c:v>2.4001309387862371E-5</c:v>
                </c:pt>
                <c:pt idx="186">
                  <c:v>2.3770184983964891E-5</c:v>
                </c:pt>
                <c:pt idx="187">
                  <c:v>2.3542382996807103E-5</c:v>
                </c:pt>
                <c:pt idx="188">
                  <c:v>2.3317840051218976E-5</c:v>
                </c:pt>
                <c:pt idx="189">
                  <c:v>2.3096494275945091E-5</c:v>
                </c:pt>
                <c:pt idx="190">
                  <c:v>2.2878285261021226E-5</c:v>
                </c:pt>
                <c:pt idx="191">
                  <c:v>2.2663154016553708E-5</c:v>
                </c:pt>
                <c:pt idx="192">
                  <c:v>2.2451042932848929E-5</c:v>
                </c:pt>
                <c:pt idx="193">
                  <c:v>2.2241895741842762E-5</c:v>
                </c:pt>
                <c:pt idx="194">
                  <c:v>2.2035657479781679E-5</c:v>
                </c:pt>
                <c:pt idx="195">
                  <c:v>2.1832274451109354E-5</c:v>
                </c:pt>
                <c:pt idx="196">
                  <c:v>2.1631694193514403E-5</c:v>
                </c:pt>
                <c:pt idx="197">
                  <c:v>2.143386544409687E-5</c:v>
                </c:pt>
                <c:pt idx="198">
                  <c:v>2.1238738106612684E-5</c:v>
                </c:pt>
                <c:pt idx="199">
                  <c:v>2.1046263219756987E-5</c:v>
                </c:pt>
                <c:pt idx="200">
                  <c:v>2.0856392926448893E-5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46-49FE-BD9A-E47232E09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622032"/>
        <c:axId val="738303920"/>
      </c:scatterChart>
      <c:valAx>
        <c:axId val="1097622032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FFF58C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303920"/>
        <c:crosses val="autoZero"/>
        <c:crossBetween val="midCat"/>
        <c:majorUnit val="20"/>
      </c:valAx>
      <c:valAx>
        <c:axId val="7383039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976220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4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400"/>
              <a:t>GSM with W</a:t>
            </a:r>
            <a:r>
              <a:rPr lang="en-US" sz="1400" baseline="-25000"/>
              <a:t>0</a:t>
            </a:r>
            <a:r>
              <a:rPr lang="en-US" sz="1400"/>
              <a:t>, W</a:t>
            </a:r>
            <a:r>
              <a:rPr lang="en-US" sz="1400" baseline="-25000"/>
              <a:t>1</a:t>
            </a:r>
            <a:r>
              <a:rPr lang="en-US" sz="1400"/>
              <a:t>, &amp; W</a:t>
            </a:r>
            <a:r>
              <a:rPr lang="en-US" sz="1400" baseline="-25000"/>
              <a:t>2</a:t>
            </a:r>
            <a:r>
              <a:rPr lang="en-US" sz="1400"/>
              <a:t>:   </a:t>
            </a:r>
            <a:r>
              <a:rPr lang="en-US" sz="1400" i="1"/>
              <a:t>d</a:t>
            </a:r>
            <a:r>
              <a:rPr lang="en-US" sz="1400"/>
              <a:t>q = [pq] [(q)(W</a:t>
            </a:r>
            <a:r>
              <a:rPr lang="en-US" sz="1400" baseline="-25000"/>
              <a:t>2</a:t>
            </a:r>
            <a:r>
              <a:rPr lang="en-US" sz="1400"/>
              <a:t> - W</a:t>
            </a:r>
            <a:r>
              <a:rPr lang="en-US" sz="1400" baseline="-25000"/>
              <a:t>1</a:t>
            </a:r>
            <a:r>
              <a:rPr lang="en-US" sz="1400"/>
              <a:t>) + (p)(W</a:t>
            </a:r>
            <a:r>
              <a:rPr lang="en-US" sz="1400" baseline="-25000"/>
              <a:t>1</a:t>
            </a:r>
            <a:r>
              <a:rPr lang="en-US" sz="1400"/>
              <a:t> - W</a:t>
            </a:r>
            <a:r>
              <a:rPr lang="en-US" sz="1400" baseline="-25000"/>
              <a:t>0</a:t>
            </a:r>
            <a:r>
              <a:rPr lang="en-US" sz="1400"/>
              <a:t>)] / W</a:t>
            </a:r>
            <a:r>
              <a:rPr lang="en-US" sz="1400" baseline="-25000"/>
              <a:t>bar</a:t>
            </a:r>
            <a:endParaRPr lang="en-US" sz="1400"/>
          </a:p>
        </c:rich>
      </c:tx>
      <c:layout>
        <c:manualLayout>
          <c:xMode val="edge"/>
          <c:yMode val="edge"/>
          <c:x val="0.248495770046782"/>
          <c:y val="1.2299962504686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5365642360976E-2"/>
          <c:y val="7.3955129097396696E-2"/>
          <c:w val="0.89683999960777006"/>
          <c:h val="0.86067679731915403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yVal>
            <c:numRef>
              <c:f>'GSM AS'!$G$4:$G$254</c:f>
              <c:numCache>
                <c:formatCode>0.0000</c:formatCode>
                <c:ptCount val="251"/>
                <c:pt idx="0">
                  <c:v>0.997525</c:v>
                </c:pt>
                <c:pt idx="1">
                  <c:v>0.99775285100893629</c:v>
                </c:pt>
                <c:pt idx="2">
                  <c:v>0.99795067608851284</c:v>
                </c:pt>
                <c:pt idx="3">
                  <c:v>0.99812348193618183</c:v>
                </c:pt>
                <c:pt idx="4">
                  <c:v>0.99827531681862258</c:v>
                </c:pt>
                <c:pt idx="5">
                  <c:v>0.99840944200367232</c:v>
                </c:pt>
                <c:pt idx="6">
                  <c:v>0.99852850849534891</c:v>
                </c:pt>
                <c:pt idx="7">
                  <c:v>0.99863468913676501</c:v>
                </c:pt>
                <c:pt idx="8">
                  <c:v>0.99872977850841649</c:v>
                </c:pt>
                <c:pt idx="9">
                  <c:v>0.99881526929387132</c:v>
                </c:pt>
                <c:pt idx="10">
                  <c:v>0.99889241124283557</c:v>
                </c:pt>
                <c:pt idx="11">
                  <c:v>0.99896225712155462</c:v>
                </c:pt>
                <c:pt idx="12">
                  <c:v>0.99902569883258485</c:v>
                </c:pt>
                <c:pt idx="13">
                  <c:v>0.99908349603645441</c:v>
                </c:pt>
                <c:pt idx="14">
                  <c:v>0.99913629900299106</c:v>
                </c:pt>
                <c:pt idx="15">
                  <c:v>0.9991846669846951</c:v>
                </c:pt>
                <c:pt idx="16">
                  <c:v>0.99922908308775504</c:v>
                </c:pt>
                <c:pt idx="17">
                  <c:v>0.99926996638349719</c:v>
                </c:pt>
                <c:pt idx="18">
                  <c:v>0.9993076818304184</c:v>
                </c:pt>
                <c:pt idx="19">
                  <c:v>0.99934254844774351</c:v>
                </c:pt>
                <c:pt idx="20">
                  <c:v>0.99937484608400673</c:v>
                </c:pt>
                <c:pt idx="21">
                  <c:v>0.99940482105005013</c:v>
                </c:pt>
                <c:pt idx="22">
                  <c:v>0.99943269082907882</c:v>
                </c:pt>
                <c:pt idx="23">
                  <c:v>0.99945864803264717</c:v>
                </c:pt>
                <c:pt idx="24">
                  <c:v>0.9994828637374602</c:v>
                </c:pt>
                <c:pt idx="25">
                  <c:v>0.99950549031132707</c:v>
                </c:pt>
                <c:pt idx="26">
                  <c:v>0.99952666381573252</c:v>
                </c:pt>
                <c:pt idx="27">
                  <c:v>0.99954650605600226</c:v>
                </c:pt>
                <c:pt idx="28">
                  <c:v>0.99956512633692218</c:v>
                </c:pt>
                <c:pt idx="29">
                  <c:v>0.99958262297119804</c:v>
                </c:pt>
                <c:pt idx="30">
                  <c:v>0.999599084579745</c:v>
                </c:pt>
                <c:pt idx="31">
                  <c:v>0.99961459121599516</c:v>
                </c:pt>
                <c:pt idx="32">
                  <c:v>0.99962921534093341</c:v>
                </c:pt>
                <c:pt idx="33">
                  <c:v>0.99964302267108396</c:v>
                </c:pt>
                <c:pt idx="34">
                  <c:v>0.99965607291802649</c:v>
                </c:pt>
                <c:pt idx="35">
                  <c:v>0.99966842043500748</c:v>
                </c:pt>
                <c:pt idx="36">
                  <c:v>0.99968011478375918</c:v>
                </c:pt>
                <c:pt idx="37">
                  <c:v>0.99969120123257504</c:v>
                </c:pt>
                <c:pt idx="38">
                  <c:v>0.99970172119501344</c:v>
                </c:pt>
                <c:pt idx="39">
                  <c:v>0.99971171261718084</c:v>
                </c:pt>
                <c:pt idx="40">
                  <c:v>0.99972121032036698</c:v>
                </c:pt>
                <c:pt idx="41">
                  <c:v>0.9997302463048231</c:v>
                </c:pt>
                <c:pt idx="42">
                  <c:v>0.99973885001963325</c:v>
                </c:pt>
                <c:pt idx="43">
                  <c:v>0.99974704860294406</c:v>
                </c:pt>
                <c:pt idx="44">
                  <c:v>0.9997548670962062</c:v>
                </c:pt>
                <c:pt idx="45">
                  <c:v>0.99976232863560155</c:v>
                </c:pt>
                <c:pt idx="46">
                  <c:v>0.99976945462338296</c:v>
                </c:pt>
                <c:pt idx="47">
                  <c:v>0.99977626488150606</c:v>
                </c:pt>
                <c:pt idx="48">
                  <c:v>0.99978277778960978</c:v>
                </c:pt>
                <c:pt idx="49">
                  <c:v>0.9997890104091437</c:v>
                </c:pt>
                <c:pt idx="50">
                  <c:v>0.99979497859521005</c:v>
                </c:pt>
                <c:pt idx="51">
                  <c:v>0.99980069709748731</c:v>
                </c:pt>
                <c:pt idx="52">
                  <c:v>0.99980617965144192</c:v>
                </c:pt>
                <c:pt idx="53">
                  <c:v>0.99981143906087677</c:v>
                </c:pt>
                <c:pt idx="54">
                  <c:v>0.99981648727274586</c:v>
                </c:pt>
                <c:pt idx="55">
                  <c:v>0.99982133544505469</c:v>
                </c:pt>
                <c:pt idx="56">
                  <c:v>0.99982599400856298</c:v>
                </c:pt>
                <c:pt idx="57">
                  <c:v>0.99983047272293157</c:v>
                </c:pt>
                <c:pt idx="58">
                  <c:v>0.99983478072787546</c:v>
                </c:pt>
                <c:pt idx="59">
                  <c:v>0.99983892658982509</c:v>
                </c:pt>
                <c:pt idx="60">
                  <c:v>0.99984291834454186</c:v>
                </c:pt>
                <c:pt idx="61">
                  <c:v>0.99984676353608271</c:v>
                </c:pt>
                <c:pt idx="62">
                  <c:v>0.99985046925246701</c:v>
                </c:pt>
                <c:pt idx="63">
                  <c:v>0.99985404215836138</c:v>
                </c:pt>
                <c:pt idx="64">
                  <c:v>0.99985748852506429</c:v>
                </c:pt>
                <c:pt idx="65">
                  <c:v>0.9998608142580413</c:v>
                </c:pt>
                <c:pt idx="66">
                  <c:v>0.99986402492223825</c:v>
                </c:pt>
                <c:pt idx="67">
                  <c:v>0.99986712576537351</c:v>
                </c:pt>
                <c:pt idx="68">
                  <c:v>0.99987012173939327</c:v>
                </c:pt>
                <c:pt idx="69">
                  <c:v>0.99987301752025248</c:v>
                </c:pt>
                <c:pt idx="70">
                  <c:v>0.99987581752616939</c:v>
                </c:pt>
                <c:pt idx="71">
                  <c:v>0.99987852593448701</c:v>
                </c:pt>
                <c:pt idx="72">
                  <c:v>0.9998811466972608</c:v>
                </c:pt>
                <c:pt idx="73">
                  <c:v>0.99988368355568369</c:v>
                </c:pt>
                <c:pt idx="74">
                  <c:v>0.99988614005344301</c:v>
                </c:pt>
                <c:pt idx="75">
                  <c:v>0.99988851954910163</c:v>
                </c:pt>
                <c:pt idx="76">
                  <c:v>0.99989082522758399</c:v>
                </c:pt>
                <c:pt idx="77">
                  <c:v>0.99989306011083723</c:v>
                </c:pt>
                <c:pt idx="78">
                  <c:v>0.99989522706773681</c:v>
                </c:pt>
                <c:pt idx="79">
                  <c:v>0.99989732882329896</c:v>
                </c:pt>
                <c:pt idx="80">
                  <c:v>0.99989936796724987</c:v>
                </c:pt>
                <c:pt idx="81">
                  <c:v>0.9999013469620065</c:v>
                </c:pt>
                <c:pt idx="82">
                  <c:v>0.99990326815011377</c:v>
                </c:pt>
                <c:pt idx="83">
                  <c:v>0.99990513376117973</c:v>
                </c:pt>
                <c:pt idx="84">
                  <c:v>0.99990694591834561</c:v>
                </c:pt>
                <c:pt idx="85">
                  <c:v>0.9999087066443304</c:v>
                </c:pt>
                <c:pt idx="86">
                  <c:v>0.99991041786707557</c:v>
                </c:pt>
                <c:pt idx="87">
                  <c:v>0.99991208142502563</c:v>
                </c:pt>
                <c:pt idx="88">
                  <c:v>0.99991369907206717</c:v>
                </c:pt>
                <c:pt idx="89">
                  <c:v>0.99991527248215384</c:v>
                </c:pt>
                <c:pt idx="90">
                  <c:v>0.99991680325363674</c:v>
                </c:pt>
                <c:pt idx="91">
                  <c:v>0.99991829291332712</c:v>
                </c:pt>
                <c:pt idx="92">
                  <c:v>0.99991974292030361</c:v>
                </c:pt>
                <c:pt idx="93">
                  <c:v>0.99992115466948572</c:v>
                </c:pt>
                <c:pt idx="94">
                  <c:v>0.99992252949499039</c:v>
                </c:pt>
                <c:pt idx="95">
                  <c:v>0.99992386867328509</c:v>
                </c:pt>
                <c:pt idx="96">
                  <c:v>0.99992517342615084</c:v>
                </c:pt>
                <c:pt idx="97">
                  <c:v>0.99992644492346971</c:v>
                </c:pt>
                <c:pt idx="98">
                  <c:v>0.99992768428584811</c:v>
                </c:pt>
                <c:pt idx="99">
                  <c:v>0.99992889258708739</c:v>
                </c:pt>
                <c:pt idx="100">
                  <c:v>0.99993007085650909</c:v>
                </c:pt>
                <c:pt idx="101">
                  <c:v>0.99993122008114821</c:v>
                </c:pt>
                <c:pt idx="102">
                  <c:v>0.99993234120782049</c:v>
                </c:pt>
                <c:pt idx="103">
                  <c:v>0.99993343514507382</c:v>
                </c:pt>
                <c:pt idx="104">
                  <c:v>0.99993450276502893</c:v>
                </c:pt>
                <c:pt idx="105">
                  <c:v>0.99993554490511771</c:v>
                </c:pt>
                <c:pt idx="106">
                  <c:v>0.99993656236972661</c:v>
                </c:pt>
                <c:pt idx="107">
                  <c:v>0.9999375559317476</c:v>
                </c:pt>
                <c:pt idx="108">
                  <c:v>0.99993852633404923</c:v>
                </c:pt>
                <c:pt idx="109">
                  <c:v>0.99993947429086161</c:v>
                </c:pt>
                <c:pt idx="110">
                  <c:v>0.99994040048909461</c:v>
                </c:pt>
                <c:pt idx="111">
                  <c:v>0.99994130558957994</c:v>
                </c:pt>
                <c:pt idx="112">
                  <c:v>0.99994219022825159</c:v>
                </c:pt>
                <c:pt idx="113">
                  <c:v>0.99994305501726233</c:v>
                </c:pt>
                <c:pt idx="114">
                  <c:v>0.99994390054604321</c:v>
                </c:pt>
                <c:pt idx="115">
                  <c:v>0.99994472738230822</c:v>
                </c:pt>
                <c:pt idx="116">
                  <c:v>0.99994553607300729</c:v>
                </c:pt>
                <c:pt idx="117">
                  <c:v>0.99994632714523113</c:v>
                </c:pt>
                <c:pt idx="118">
                  <c:v>0.99994710110706975</c:v>
                </c:pt>
                <c:pt idx="119">
                  <c:v>0.99994785844842959</c:v>
                </c:pt>
                <c:pt idx="120">
                  <c:v>0.99994859964180771</c:v>
                </c:pt>
                <c:pt idx="121">
                  <c:v>0.9999493251430297</c:v>
                </c:pt>
                <c:pt idx="122">
                  <c:v>0.99995003539195004</c:v>
                </c:pt>
                <c:pt idx="123">
                  <c:v>0.99995073081311947</c:v>
                </c:pt>
                <c:pt idx="124">
                  <c:v>0.99995141181641889</c:v>
                </c:pt>
                <c:pt idx="125">
                  <c:v>0.99995207879766435</c:v>
                </c:pt>
                <c:pt idx="126">
                  <c:v>0.99995273213918112</c:v>
                </c:pt>
                <c:pt idx="127">
                  <c:v>0.99995337221035252</c:v>
                </c:pt>
                <c:pt idx="128">
                  <c:v>0.99995399936814244</c:v>
                </c:pt>
                <c:pt idx="129">
                  <c:v>0.99995461395759144</c:v>
                </c:pt>
                <c:pt idx="130">
                  <c:v>0.99995521631229345</c:v>
                </c:pt>
                <c:pt idx="131">
                  <c:v>0.9999558067548473</c:v>
                </c:pt>
                <c:pt idx="132">
                  <c:v>0.99995638559728861</c:v>
                </c:pt>
                <c:pt idx="133">
                  <c:v>0.99995695314150335</c:v>
                </c:pt>
                <c:pt idx="134">
                  <c:v>0.9999575096796196</c:v>
                </c:pt>
                <c:pt idx="135">
                  <c:v>0.99995805549438543</c:v>
                </c:pt>
                <c:pt idx="136">
                  <c:v>0.99995859085952699</c:v>
                </c:pt>
                <c:pt idx="137">
                  <c:v>0.99995911604009158</c:v>
                </c:pt>
                <c:pt idx="138">
                  <c:v>0.99995963129277665</c:v>
                </c:pt>
                <c:pt idx="139">
                  <c:v>0.99996013686624285</c:v>
                </c:pt>
                <c:pt idx="140">
                  <c:v>0.99996063300141402</c:v>
                </c:pt>
                <c:pt idx="141">
                  <c:v>0.99996111993176462</c:v>
                </c:pt>
                <c:pt idx="142">
                  <c:v>0.99996159788359451</c:v>
                </c:pt>
                <c:pt idx="143">
                  <c:v>0.99996206707629121</c:v>
                </c:pt>
                <c:pt idx="144">
                  <c:v>0.99996252772258276</c:v>
                </c:pt>
                <c:pt idx="145">
                  <c:v>0.9999629800287777</c:v>
                </c:pt>
                <c:pt idx="146">
                  <c:v>0.99996342419499717</c:v>
                </c:pt>
                <c:pt idx="147">
                  <c:v>0.99996386041539553</c:v>
                </c:pt>
                <c:pt idx="148">
                  <c:v>0.99996428887837263</c:v>
                </c:pt>
                <c:pt idx="149">
                  <c:v>0.99996470976677798</c:v>
                </c:pt>
                <c:pt idx="150">
                  <c:v>0.99996512325810472</c:v>
                </c:pt>
                <c:pt idx="151">
                  <c:v>0.9999655295246781</c:v>
                </c:pt>
                <c:pt idx="152">
                  <c:v>0.99996592873383394</c:v>
                </c:pt>
                <c:pt idx="153">
                  <c:v>0.99996632104809102</c:v>
                </c:pt>
                <c:pt idx="154">
                  <c:v>0.99996670662531717</c:v>
                </c:pt>
                <c:pt idx="155">
                  <c:v>0.99996708561888814</c:v>
                </c:pt>
                <c:pt idx="156">
                  <c:v>0.99996745817783883</c:v>
                </c:pt>
                <c:pt idx="157">
                  <c:v>0.99996782444701193</c:v>
                </c:pt>
                <c:pt idx="158">
                  <c:v>0.99996818456719594</c:v>
                </c:pt>
                <c:pt idx="159">
                  <c:v>0.99996853867526381</c:v>
                </c:pt>
                <c:pt idx="160">
                  <c:v>0.99996888690430019</c:v>
                </c:pt>
                <c:pt idx="161">
                  <c:v>0.99996922938372779</c:v>
                </c:pt>
                <c:pt idx="162">
                  <c:v>0.99996956623942745</c:v>
                </c:pt>
                <c:pt idx="163">
                  <c:v>0.99996989759385402</c:v>
                </c:pt>
                <c:pt idx="164">
                  <c:v>0.99997022356614707</c:v>
                </c:pt>
                <c:pt idx="165">
                  <c:v>0.9999705442722383</c:v>
                </c:pt>
                <c:pt idx="166">
                  <c:v>0.99997085982495559</c:v>
                </c:pt>
                <c:pt idx="167">
                  <c:v>0.99997117033411975</c:v>
                </c:pt>
                <c:pt idx="168">
                  <c:v>0.99997147590664337</c:v>
                </c:pt>
                <c:pt idx="169">
                  <c:v>0.99997177664661963</c:v>
                </c:pt>
                <c:pt idx="170">
                  <c:v>0.99997207265541366</c:v>
                </c:pt>
                <c:pt idx="171">
                  <c:v>0.99997236403174627</c:v>
                </c:pt>
                <c:pt idx="172">
                  <c:v>0.99997265087177678</c:v>
                </c:pt>
                <c:pt idx="173">
                  <c:v>0.99997293326918213</c:v>
                </c:pt>
                <c:pt idx="174">
                  <c:v>0.9999732113152342</c:v>
                </c:pt>
                <c:pt idx="175">
                  <c:v>0.99997348509887241</c:v>
                </c:pt>
                <c:pt idx="176">
                  <c:v>0.99997375470677574</c:v>
                </c:pt>
                <c:pt idx="177">
                  <c:v>0.99997402022343107</c:v>
                </c:pt>
                <c:pt idx="178">
                  <c:v>0.99997428173119851</c:v>
                </c:pt>
                <c:pt idx="179">
                  <c:v>0.99997453931037739</c:v>
                </c:pt>
                <c:pt idx="180">
                  <c:v>0.99997479303926551</c:v>
                </c:pt>
                <c:pt idx="181">
                  <c:v>0.99997504299422058</c:v>
                </c:pt>
                <c:pt idx="182">
                  <c:v>0.99997528924971557</c:v>
                </c:pt>
                <c:pt idx="183">
                  <c:v>0.99997553187839683</c:v>
                </c:pt>
                <c:pt idx="184">
                  <c:v>0.9999757709511351</c:v>
                </c:pt>
                <c:pt idx="185">
                  <c:v>0.99997600653707952</c:v>
                </c:pt>
                <c:pt idx="186">
                  <c:v>0.999976238703706</c:v>
                </c:pt>
                <c:pt idx="187">
                  <c:v>0.99997646751686597</c:v>
                </c:pt>
                <c:pt idx="188">
                  <c:v>0.99997669304083325</c:v>
                </c:pt>
                <c:pt idx="189">
                  <c:v>0.99997691533834931</c:v>
                </c:pt>
                <c:pt idx="190">
                  <c:v>0.99997713447066683</c:v>
                </c:pt>
                <c:pt idx="191">
                  <c:v>0.99997735049759173</c:v>
                </c:pt>
                <c:pt idx="192">
                  <c:v>0.99997756347752376</c:v>
                </c:pt>
                <c:pt idx="193">
                  <c:v>0.99997777346749661</c:v>
                </c:pt>
                <c:pt idx="194">
                  <c:v>0.99997798052321551</c:v>
                </c:pt>
                <c:pt idx="195">
                  <c:v>0.99997818469909494</c:v>
                </c:pt>
                <c:pt idx="196">
                  <c:v>0.99997838604829337</c:v>
                </c:pt>
                <c:pt idx="197">
                  <c:v>0.99997858462274858</c:v>
                </c:pt>
                <c:pt idx="198">
                  <c:v>0.99997878047321032</c:v>
                </c:pt>
                <c:pt idx="199">
                  <c:v>0.99997897364927457</c:v>
                </c:pt>
                <c:pt idx="200">
                  <c:v>0.99997916419941235</c:v>
                </c:pt>
                <c:pt idx="201">
                  <c:v>0.99997935217100276</c:v>
                </c:pt>
                <c:pt idx="202">
                  <c:v>0.99997953761036051</c:v>
                </c:pt>
                <c:pt idx="203">
                  <c:v>0.99997972056276474</c:v>
                </c:pt>
                <c:pt idx="204">
                  <c:v>0.99997990107248769</c:v>
                </c:pt>
                <c:pt idx="205">
                  <c:v>0.99998007918282095</c:v>
                </c:pt>
                <c:pt idx="206">
                  <c:v>0.99998025493610032</c:v>
                </c:pt>
                <c:pt idx="207">
                  <c:v>0.99998042837373313</c:v>
                </c:pt>
                <c:pt idx="208">
                  <c:v>0.99998059953622087</c:v>
                </c:pt>
                <c:pt idx="209">
                  <c:v>0.99998076846318307</c:v>
                </c:pt>
                <c:pt idx="210">
                  <c:v>0.99998093519338127</c:v>
                </c:pt>
                <c:pt idx="211">
                  <c:v>0.99998109976473992</c:v>
                </c:pt>
                <c:pt idx="212">
                  <c:v>0.99998126221436923</c:v>
                </c:pt>
                <c:pt idx="213">
                  <c:v>0.99998142257858491</c:v>
                </c:pt>
                <c:pt idx="214">
                  <c:v>0.9999815808929291</c:v>
                </c:pt>
                <c:pt idx="215">
                  <c:v>0.99998173719219019</c:v>
                </c:pt>
                <c:pt idx="216">
                  <c:v>0.99998189151042172</c:v>
                </c:pt>
                <c:pt idx="217">
                  <c:v>0.99998204388096068</c:v>
                </c:pt>
                <c:pt idx="218">
                  <c:v>0.99998219433644564</c:v>
                </c:pt>
                <c:pt idx="219">
                  <c:v>0.99998234290883448</c:v>
                </c:pt>
                <c:pt idx="220">
                  <c:v>0.99998248962942182</c:v>
                </c:pt>
                <c:pt idx="221">
                  <c:v>0.99998263452885405</c:v>
                </c:pt>
                <c:pt idx="222">
                  <c:v>0.99998277763714638</c:v>
                </c:pt>
                <c:pt idx="223">
                  <c:v>0.99998291898369862</c:v>
                </c:pt>
                <c:pt idx="224">
                  <c:v>0.99998305859730929</c:v>
                </c:pt>
                <c:pt idx="225">
                  <c:v>0.99998319650619127</c:v>
                </c:pt>
                <c:pt idx="226">
                  <c:v>0.99998333273798534</c:v>
                </c:pt>
                <c:pt idx="227">
                  <c:v>0.99998346731977483</c:v>
                </c:pt>
                <c:pt idx="228">
                  <c:v>0.99998360027809785</c:v>
                </c:pt>
                <c:pt idx="229">
                  <c:v>0.99998373163896126</c:v>
                </c:pt>
                <c:pt idx="230">
                  <c:v>0.99998386142785389</c:v>
                </c:pt>
                <c:pt idx="231">
                  <c:v>0.99998398966975777</c:v>
                </c:pt>
                <c:pt idx="232">
                  <c:v>0.99998411638916018</c:v>
                </c:pt>
                <c:pt idx="233">
                  <c:v>0.99998424161006683</c:v>
                </c:pt>
                <c:pt idx="234">
                  <c:v>0.99998436535601132</c:v>
                </c:pt>
                <c:pt idx="235">
                  <c:v>0.9999844876500672</c:v>
                </c:pt>
                <c:pt idx="236">
                  <c:v>0.99998460851485893</c:v>
                </c:pt>
                <c:pt idx="237">
                  <c:v>0.99998472797257154</c:v>
                </c:pt>
                <c:pt idx="238">
                  <c:v>0.99998484604496196</c:v>
                </c:pt>
                <c:pt idx="239">
                  <c:v>0.99998496275336757</c:v>
                </c:pt>
                <c:pt idx="240">
                  <c:v>0.99998507811871662</c:v>
                </c:pt>
                <c:pt idx="241">
                  <c:v>0.99998519216153769</c:v>
                </c:pt>
                <c:pt idx="242">
                  <c:v>0.9999853049019688</c:v>
                </c:pt>
                <c:pt idx="243">
                  <c:v>0.99998541635976568</c:v>
                </c:pt>
                <c:pt idx="244">
                  <c:v>0.99998552655431139</c:v>
                </c:pt>
                <c:pt idx="245">
                  <c:v>0.99998563550462338</c:v>
                </c:pt>
                <c:pt idx="246">
                  <c:v>0.99998574322936407</c:v>
                </c:pt>
                <c:pt idx="247">
                  <c:v>0.99998584974684535</c:v>
                </c:pt>
                <c:pt idx="248">
                  <c:v>0.99998595507503996</c:v>
                </c:pt>
                <c:pt idx="249">
                  <c:v>0.9999860592315869</c:v>
                </c:pt>
                <c:pt idx="250">
                  <c:v>0.9999861622337991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18-4780-9AFE-670DDFA4A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451264"/>
        <c:axId val="732644592"/>
      </c:scatterChart>
      <c:valAx>
        <c:axId val="738451264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FFF58C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644592"/>
        <c:crosses val="autoZero"/>
        <c:crossBetween val="midCat"/>
        <c:majorUnit val="20"/>
      </c:valAx>
      <c:valAx>
        <c:axId val="7326445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7384512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4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</xdr:colOff>
      <xdr:row>3</xdr:row>
      <xdr:rowOff>28575</xdr:rowOff>
    </xdr:from>
    <xdr:to>
      <xdr:col>28</xdr:col>
      <xdr:colOff>579438</xdr:colOff>
      <xdr:row>31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FB222F-4D2A-4807-BB7A-71C3848E1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749300</xdr:colOff>
      <xdr:row>33</xdr:row>
      <xdr:rowOff>7937</xdr:rowOff>
    </xdr:from>
    <xdr:to>
      <xdr:col>28</xdr:col>
      <xdr:colOff>571500</xdr:colOff>
      <xdr:row>61</xdr:row>
      <xdr:rowOff>20637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AE32AD8-D387-4607-B45F-3530EC293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62</xdr:row>
      <xdr:rowOff>6350</xdr:rowOff>
    </xdr:from>
    <xdr:to>
      <xdr:col>28</xdr:col>
      <xdr:colOff>495300</xdr:colOff>
      <xdr:row>90</xdr:row>
      <xdr:rowOff>6350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F7B1E8E1-E4A6-46A1-A0A8-21D1223D1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0.0005</cdr:x>
      <cdr:y>0.43815</cdr:y>
    </cdr:from>
    <cdr:to>
      <cdr:x>0.041</cdr:x>
      <cdr:y>0.54738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298700"/>
          <a:ext cx="450923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2800" b="1"/>
            <a:t>q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0.00589</cdr:x>
      <cdr:y>0.41445</cdr:y>
    </cdr:from>
    <cdr:to>
      <cdr:x>0.04714</cdr:x>
      <cdr:y>0.52368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50" y="2215949"/>
          <a:ext cx="464644" cy="584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2000" b="1">
              <a:solidFill>
                <a:srgbClr val="00B050"/>
              </a:solidFill>
            </a:rPr>
            <a:t>f['A']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0.00589</cdr:x>
      <cdr:y>0.4116</cdr:y>
    </cdr:from>
    <cdr:to>
      <cdr:x>0.04714</cdr:x>
      <cdr:y>0.52132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50" y="2195492"/>
          <a:ext cx="464644" cy="585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2000" b="1">
              <a:solidFill>
                <a:srgbClr val="C00000"/>
              </a:solidFill>
            </a:rPr>
            <a:t>Wbar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692150</xdr:colOff>
      <xdr:row>3</xdr:row>
      <xdr:rowOff>22225</xdr:rowOff>
    </xdr:from>
    <xdr:to>
      <xdr:col>28</xdr:col>
      <xdr:colOff>514350</xdr:colOff>
      <xdr:row>31</xdr:row>
      <xdr:rowOff>174625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B0C74-E3BF-472C-BE86-17A6AC83A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673100</xdr:colOff>
      <xdr:row>35</xdr:row>
      <xdr:rowOff>174625</xdr:rowOff>
    </xdr:from>
    <xdr:to>
      <xdr:col>28</xdr:col>
      <xdr:colOff>495300</xdr:colOff>
      <xdr:row>63</xdr:row>
      <xdr:rowOff>187325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176289C-4900-4B20-BC02-EEE7A4CCD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685800</xdr:colOff>
      <xdr:row>69</xdr:row>
      <xdr:rowOff>30163</xdr:rowOff>
    </xdr:from>
    <xdr:to>
      <xdr:col>28</xdr:col>
      <xdr:colOff>476250</xdr:colOff>
      <xdr:row>97</xdr:row>
      <xdr:rowOff>30163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F31466B6-83B0-4E5B-B460-8003EDC96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0.0005</cdr:x>
      <cdr:y>0.43815</cdr:y>
    </cdr:from>
    <cdr:to>
      <cdr:x>0.041</cdr:x>
      <cdr:y>0.54738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298700"/>
          <a:ext cx="450923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2800" b="1"/>
            <a:t>q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0.00589</cdr:x>
      <cdr:y>0.41445</cdr:y>
    </cdr:from>
    <cdr:to>
      <cdr:x>0.04714</cdr:x>
      <cdr:y>0.52368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50" y="2215949"/>
          <a:ext cx="464644" cy="584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2000" b="1">
              <a:solidFill>
                <a:srgbClr val="00B050"/>
              </a:solidFill>
            </a:rPr>
            <a:t>f['A']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0.00589</cdr:x>
      <cdr:y>0.4116</cdr:y>
    </cdr:from>
    <cdr:to>
      <cdr:x>0.04714</cdr:x>
      <cdr:y>0.52132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50" y="2195492"/>
          <a:ext cx="464644" cy="585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2000" b="1">
              <a:solidFill>
                <a:srgbClr val="C00000"/>
              </a:solidFill>
            </a:rPr>
            <a:t>Wbar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AA%20SMC%20files\Bio4250%20-%20Evolutionary%20Genetics\4250_Workbook_for_Selection_Models_2024_Sept_18_revised.xlsx" TargetMode="External"/><Relationship Id="rId1" Type="http://schemas.openxmlformats.org/officeDocument/2006/relationships/externalLinkPath" Target="4250_Workbook_for_Selection_Models_2024_Sept_18_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SM "/>
      <sheetName val="GSM Biston"/>
      <sheetName val="GSM AS"/>
      <sheetName val="GSM variable environ"/>
      <sheetName val="GSM var env simple"/>
      <sheetName val="GSM  Additive"/>
      <sheetName val="GSM Genic"/>
      <sheetName val="t-test"/>
      <sheetName val="Critical Values of t"/>
      <sheetName val="F-test"/>
      <sheetName val="CV of F"/>
      <sheetName val="Bayes calculation"/>
      <sheetName val="F-statistics 3-pop"/>
      <sheetName val="F-statistics (4 pop)"/>
      <sheetName val="selection  mutation equil"/>
      <sheetName val="Selection  &amp; Migration"/>
      <sheetName val="Migration w 5"/>
      <sheetName val="GSM  &amp; Migration"/>
      <sheetName val="Ne"/>
    </sheetNames>
    <sheetDataSet>
      <sheetData sheetId="0"/>
      <sheetData sheetId="1"/>
      <sheetData sheetId="2">
        <row r="2">
          <cell r="B2" t="str">
            <v>q = f(S)</v>
          </cell>
        </row>
        <row r="3">
          <cell r="B3">
            <v>0.05</v>
          </cell>
        </row>
        <row r="4">
          <cell r="A4">
            <v>0</v>
          </cell>
          <cell r="B4">
            <v>4.7642916217638658E-2</v>
          </cell>
          <cell r="G4">
            <v>0.997525</v>
          </cell>
          <cell r="H4">
            <v>0.9977301525342791</v>
          </cell>
          <cell r="I4">
            <v>0.90698401503044368</v>
          </cell>
          <cell r="J4">
            <v>9.074613750383545E-2</v>
          </cell>
          <cell r="K4">
            <v>2.2698474657209364E-3</v>
          </cell>
        </row>
        <row r="5">
          <cell r="A5">
            <v>1</v>
          </cell>
          <cell r="B5">
            <v>4.5497518097336986E-2</v>
          </cell>
          <cell r="G5">
            <v>0.99775285100893629</v>
          </cell>
          <cell r="H5">
            <v>0.99792997584698262</v>
          </cell>
          <cell r="I5">
            <v>0.91107498795834363</v>
          </cell>
          <cell r="J5">
            <v>8.6854987888638963E-2</v>
          </cell>
          <cell r="K5">
            <v>2.0700241530175064E-3</v>
          </cell>
        </row>
        <row r="6">
          <cell r="A6">
            <v>2</v>
          </cell>
          <cell r="B6">
            <v>4.353702782385982E-2</v>
          </cell>
          <cell r="G6">
            <v>0.99795067608851284</v>
          </cell>
          <cell r="H6">
            <v>0.99810452720826448</v>
          </cell>
          <cell r="I6">
            <v>0.91482141714401588</v>
          </cell>
          <cell r="J6">
            <v>8.3283110064248544E-2</v>
          </cell>
          <cell r="K6">
            <v>1.8954727917355441E-3</v>
          </cell>
        </row>
        <row r="7">
          <cell r="A7">
            <v>3</v>
          </cell>
          <cell r="B7">
            <v>4.1738522058327808E-2</v>
          </cell>
          <cell r="G7">
            <v>0.99812348193618183</v>
          </cell>
          <cell r="H7">
            <v>0.99825789577638646</v>
          </cell>
          <cell r="I7">
            <v>0.91826506010695785</v>
          </cell>
          <cell r="J7">
            <v>7.999283566942858E-2</v>
          </cell>
          <cell r="K7">
            <v>1.742104223613517E-3</v>
          </cell>
        </row>
        <row r="8">
          <cell r="A8">
            <v>4</v>
          </cell>
          <cell r="B8">
            <v>4.0082717456714892E-2</v>
          </cell>
          <cell r="G8">
            <v>0.99827531681862258</v>
          </cell>
          <cell r="H8">
            <v>0.99839337576128517</v>
          </cell>
          <cell r="I8">
            <v>0.92144118932528507</v>
          </cell>
          <cell r="J8">
            <v>7.6952186436000117E-2</v>
          </cell>
          <cell r="K8">
            <v>1.6066242387148368E-3</v>
          </cell>
        </row>
        <row r="9">
          <cell r="A9">
            <v>5</v>
          </cell>
          <cell r="B9">
            <v>3.8553275544409481E-2</v>
          </cell>
          <cell r="G9">
            <v>0.99840944200367232</v>
          </cell>
          <cell r="H9">
            <v>0.99851364494479689</v>
          </cell>
          <cell r="I9">
            <v>0.92437980396638419</v>
          </cell>
          <cell r="J9">
            <v>7.4133840978412635E-2</v>
          </cell>
          <cell r="K9">
            <v>1.4863550552031621E-3</v>
          </cell>
        </row>
        <row r="10">
          <cell r="A10">
            <v>6</v>
          </cell>
          <cell r="B10">
            <v>3.7136261013405225E-2</v>
          </cell>
          <cell r="G10">
            <v>0.99852850849534891</v>
          </cell>
          <cell r="H10">
            <v>0.99862089811794441</v>
          </cell>
          <cell r="I10">
            <v>0.92710657985524547</v>
          </cell>
          <cell r="J10">
            <v>7.1514318262698939E-2</v>
          </cell>
          <cell r="K10">
            <v>1.3791018820557609E-3</v>
          </cell>
        </row>
        <row r="11">
          <cell r="A11">
            <v>7</v>
          </cell>
          <cell r="B11">
            <v>3.5819715405073414E-2</v>
          </cell>
          <cell r="G11">
            <v>0.99863468913676501</v>
          </cell>
          <cell r="H11">
            <v>0.99871694798829946</v>
          </cell>
          <cell r="I11">
            <v>0.92964362120155353</v>
          </cell>
          <cell r="J11">
            <v>6.9073326786745923E-2</v>
          </cell>
          <cell r="K11">
            <v>1.2830520117004538E-3</v>
          </cell>
        </row>
        <row r="12">
          <cell r="A12">
            <v>8</v>
          </cell>
          <cell r="B12">
            <v>3.4593318472765575E-2</v>
          </cell>
          <cell r="G12">
            <v>0.99872977850841649</v>
          </cell>
          <cell r="H12">
            <v>0.99880330231704173</v>
          </cell>
          <cell r="I12">
            <v>0.93201006073742698</v>
          </cell>
          <cell r="J12">
            <v>6.6793241579614776E-2</v>
          </cell>
          <cell r="K12">
            <v>1.196697682958184E-3</v>
          </cell>
        </row>
        <row r="13">
          <cell r="A13">
            <v>9</v>
          </cell>
          <cell r="B13">
            <v>3.3448116873575059E-2</v>
          </cell>
          <cell r="G13">
            <v>0.99881526929387132</v>
          </cell>
          <cell r="H13">
            <v>0.99888122347761166</v>
          </cell>
          <cell r="I13">
            <v>0.9342225427752382</v>
          </cell>
          <cell r="J13">
            <v>6.4658680702373447E-2</v>
          </cell>
          <cell r="K13">
            <v>1.1187765223883365E-3</v>
          </cell>
        </row>
        <row r="14">
          <cell r="A14">
            <v>10</v>
          </cell>
          <cell r="B14">
            <v>3.2376305066248771E-2</v>
          </cell>
          <cell r="G14">
            <v>0.99889241124283557</v>
          </cell>
          <cell r="H14">
            <v>0.99895177487025721</v>
          </cell>
          <cell r="I14">
            <v>0.93629561499724523</v>
          </cell>
          <cell r="J14">
            <v>6.265615987301193E-2</v>
          </cell>
          <cell r="K14">
            <v>1.0482251297428058E-3</v>
          </cell>
        </row>
        <row r="15">
          <cell r="A15">
            <v>11</v>
          </cell>
          <cell r="B15">
            <v>3.1371047055345339E-2</v>
          </cell>
          <cell r="G15">
            <v>0.99896225712155462</v>
          </cell>
          <cell r="H15">
            <v>0.99901585740665133</v>
          </cell>
          <cell r="I15">
            <v>0.93824204848265802</v>
          </cell>
          <cell r="J15">
            <v>6.0773808923993297E-2</v>
          </cell>
          <cell r="K15">
            <v>9.8414259334869149E-4</v>
          </cell>
        </row>
        <row r="16">
          <cell r="A16">
            <v>12</v>
          </cell>
          <cell r="B16">
            <v>3.0426330362679232E-2</v>
          </cell>
          <cell r="G16">
            <v>0.99902569883258485</v>
          </cell>
          <cell r="H16">
            <v>0.99907423842066101</v>
          </cell>
          <cell r="I16">
            <v>0.94007310085398033</v>
          </cell>
          <cell r="J16">
            <v>5.900113756668067E-2</v>
          </cell>
          <cell r="K16">
            <v>9.2576157933889607E-4</v>
          </cell>
        </row>
        <row r="17">
          <cell r="A17">
            <v>13</v>
          </cell>
          <cell r="B17">
            <v>2.9536845625489423E-2</v>
          </cell>
          <cell r="G17">
            <v>0.99908349603645441</v>
          </cell>
          <cell r="H17">
            <v>0.99912757475049607</v>
          </cell>
          <cell r="I17">
            <v>0.94179873399852521</v>
          </cell>
          <cell r="J17">
            <v>5.732884075197086E-2</v>
          </cell>
          <cell r="K17">
            <v>8.7242524950399366E-4</v>
          </cell>
        </row>
        <row r="18">
          <cell r="A18">
            <v>14</v>
          </cell>
          <cell r="B18">
            <v>2.8697886722335711E-2</v>
          </cell>
          <cell r="G18">
            <v>0.99913629900299106</v>
          </cell>
          <cell r="H18">
            <v>0.99917643129767186</v>
          </cell>
          <cell r="I18">
            <v>0.94342779525765652</v>
          </cell>
          <cell r="J18">
            <v>5.5748636040015398E-2</v>
          </cell>
          <cell r="K18">
            <v>8.2356870232801226E-4</v>
          </cell>
        </row>
        <row r="19">
          <cell r="A19">
            <v>15</v>
          </cell>
          <cell r="B19">
            <v>2.7905267455494154E-2</v>
          </cell>
          <cell r="G19">
            <v>0.9991846669846951</v>
          </cell>
          <cell r="H19">
            <v>0.9992212960482374</v>
          </cell>
          <cell r="I19">
            <v>0.94496816904077441</v>
          </cell>
          <cell r="J19">
            <v>5.4253127007462987E-2</v>
          </cell>
          <cell r="K19">
            <v>7.7870395176266114E-4</v>
          </cell>
        </row>
        <row r="20">
          <cell r="A20">
            <v>16</v>
          </cell>
          <cell r="B20">
            <v>2.7155251673242009E-2</v>
          </cell>
          <cell r="G20">
            <v>0.99922908308775504</v>
          </cell>
          <cell r="H20">
            <v>0.99926259230656278</v>
          </cell>
          <cell r="I20">
            <v>0.94642690434695298</v>
          </cell>
          <cell r="J20">
            <v>5.2835687959609787E-2</v>
          </cell>
          <cell r="K20">
            <v>7.3740769343711289E-4</v>
          </cell>
        </row>
        <row r="21">
          <cell r="A21">
            <v>17</v>
          </cell>
          <cell r="B21">
            <v>2.6444494368498599E-2</v>
          </cell>
          <cell r="G21">
            <v>0.99926996638349719</v>
          </cell>
          <cell r="H21">
            <v>0.99930068871759437</v>
          </cell>
          <cell r="I21">
            <v>0.94781032254540831</v>
          </cell>
          <cell r="J21">
            <v>5.1490366172186088E-2</v>
          </cell>
          <cell r="K21">
            <v>6.9931128240555411E-4</v>
          </cell>
        </row>
        <row r="22">
          <cell r="A22">
            <v>18</v>
          </cell>
          <cell r="B22">
            <v>2.5769991793299495E-2</v>
          </cell>
          <cell r="G22">
            <v>0.9993076818304184</v>
          </cell>
          <cell r="H22">
            <v>0.99933590752297319</v>
          </cell>
          <cell r="I22">
            <v>0.94912410889042764</v>
          </cell>
          <cell r="J22">
            <v>5.0211798632545539E-2</v>
          </cell>
          <cell r="K22">
            <v>6.6409247702672327E-4</v>
          </cell>
        </row>
        <row r="23">
          <cell r="A23">
            <v>19</v>
          </cell>
          <cell r="B23">
            <v>2.5129039018897618E-2</v>
          </cell>
          <cell r="G23">
            <v>0.99934254844774351</v>
          </cell>
          <cell r="H23">
            <v>0.99936853139798665</v>
          </cell>
          <cell r="I23">
            <v>0.95037339056421799</v>
          </cell>
          <cell r="J23">
            <v>4.8995140833768679E-2</v>
          </cell>
          <cell r="K23">
            <v>6.3146860201327901E-4</v>
          </cell>
        </row>
        <row r="24">
          <cell r="A24">
            <v>20</v>
          </cell>
          <cell r="B24">
            <v>2.4519193676285144E-2</v>
          </cell>
          <cell r="G24">
            <v>0.99937484608400673</v>
          </cell>
          <cell r="H24">
            <v>0.99939880914146473</v>
          </cell>
          <cell r="I24">
            <v>0.95156280350596478</v>
          </cell>
          <cell r="J24">
            <v>4.7836005635499924E-2</v>
          </cell>
          <cell r="K24">
            <v>6.0119085853518135E-4</v>
          </cell>
        </row>
        <row r="25">
          <cell r="A25">
            <v>21</v>
          </cell>
          <cell r="B25">
            <v>2.3938244851848593E-2</v>
          </cell>
          <cell r="G25">
            <v>0.99940482105005013</v>
          </cell>
          <cell r="H25">
            <v>0.99942696043341295</v>
          </cell>
          <cell r="I25">
            <v>0.95269654986288987</v>
          </cell>
          <cell r="J25">
            <v>4.6730410570523073E-2</v>
          </cell>
          <cell r="K25">
            <v>5.7303956658705561E-4</v>
          </cell>
        </row>
        <row r="26">
          <cell r="A26">
            <v>22</v>
          </cell>
          <cell r="B26">
            <v>2.3384186302782176E-2</v>
          </cell>
          <cell r="G26">
            <v>0.99943269082907882</v>
          </cell>
          <cell r="H26">
            <v>0.99945317983095672</v>
          </cell>
          <cell r="I26">
            <v>0.95377844756347885</v>
          </cell>
          <cell r="J26">
            <v>4.5674732267477904E-2</v>
          </cell>
          <cell r="K26">
            <v>5.4682016904322554E-4</v>
          </cell>
        </row>
        <row r="27">
          <cell r="A27">
            <v>23</v>
          </cell>
          <cell r="B27">
            <v>2.2855193308112108E-2</v>
          </cell>
          <cell r="G27">
            <v>0.99945864803264717</v>
          </cell>
          <cell r="H27">
            <v>0.99947764013884866</v>
          </cell>
          <cell r="I27">
            <v>0.95481197324492684</v>
          </cell>
          <cell r="J27">
            <v>4.4665666893921867E-2</v>
          </cell>
          <cell r="K27">
            <v>5.2235986115117252E-4</v>
          </cell>
        </row>
        <row r="28">
          <cell r="A28">
            <v>24</v>
          </cell>
          <cell r="B28">
            <v>2.234960259229074E-2</v>
          </cell>
          <cell r="G28">
            <v>0.9994828637374602</v>
          </cell>
          <cell r="H28">
            <v>0.99950049526396678</v>
          </cell>
          <cell r="I28">
            <v>0.95580029955145196</v>
          </cell>
          <cell r="J28">
            <v>4.3700195712514822E-2</v>
          </cell>
          <cell r="K28">
            <v>4.9950473603332902E-4</v>
          </cell>
        </row>
        <row r="29">
          <cell r="A29">
            <v>25</v>
          </cell>
          <cell r="B29">
            <v>2.1865894855826629E-2</v>
          </cell>
          <cell r="G29">
            <v>0.99950549031132707</v>
          </cell>
          <cell r="H29">
            <v>0.99952188264215402</v>
          </cell>
          <cell r="I29">
            <v>0.95674632764619294</v>
          </cell>
          <cell r="J29">
            <v>4.2775554995961126E-2</v>
          </cell>
          <cell r="K29">
            <v>4.7811735784606541E-4</v>
          </cell>
        </row>
        <row r="30">
          <cell r="A30">
            <v>26</v>
          </cell>
          <cell r="B30">
            <v>2.1402679526327299E-2</v>
          </cell>
          <cell r="G30">
            <v>0.99952666381573252</v>
          </cell>
          <cell r="H30">
            <v>0.99954192530909314</v>
          </cell>
          <cell r="I30">
            <v>0.95765271563825194</v>
          </cell>
          <cell r="J30">
            <v>4.1889209670841254E-2</v>
          </cell>
          <cell r="K30">
            <v>4.580746909066697E-4</v>
          </cell>
        </row>
        <row r="31">
          <cell r="A31">
            <v>27</v>
          </cell>
          <cell r="B31">
            <v>2.0958681407504821E-2</v>
          </cell>
          <cell r="G31">
            <v>0.99954650605600226</v>
          </cell>
          <cell r="H31">
            <v>0.99956073367365872</v>
          </cell>
          <cell r="I31">
            <v>0.95852190351133171</v>
          </cell>
          <cell r="J31">
            <v>4.1038830162327067E-2</v>
          </cell>
          <cell r="K31">
            <v>4.3926632634128831E-4</v>
          </cell>
        </row>
        <row r="32">
          <cell r="A32">
            <v>28</v>
          </cell>
          <cell r="B32">
            <v>2.0532728956126779E-2</v>
          </cell>
          <cell r="G32">
            <v>0.99956512633692218</v>
          </cell>
          <cell r="H32">
            <v>0.99957840704161416</v>
          </cell>
          <cell r="I32">
            <v>0.95935613504613215</v>
          </cell>
          <cell r="J32">
            <v>4.022227199548202E-2</v>
          </cell>
          <cell r="K32">
            <v>4.2159295838576705E-4</v>
          </cell>
        </row>
        <row r="33">
          <cell r="A33">
            <v>29</v>
          </cell>
          <cell r="B33">
            <v>2.0123743959926332E-2</v>
          </cell>
          <cell r="G33">
            <v>0.99958262297119804</v>
          </cell>
          <cell r="H33">
            <v>0.99959503492903534</v>
          </cell>
          <cell r="I33">
            <v>0.96015747715111199</v>
          </cell>
          <cell r="J33">
            <v>3.9437557777923321E-2</v>
          </cell>
          <cell r="K33">
            <v>4.0496507096467155E-4</v>
          </cell>
        </row>
        <row r="34">
          <cell r="A34">
            <v>30</v>
          </cell>
          <cell r="B34">
            <v>1.9730732424951353E-2</v>
          </cell>
          <cell r="G34">
            <v>0.999599084579745</v>
          </cell>
          <cell r="H34">
            <v>0.99961069819797488</v>
          </cell>
          <cell r="I34">
            <v>0.96092783695212225</v>
          </cell>
          <cell r="J34">
            <v>3.868286124585265E-2</v>
          </cell>
          <cell r="K34">
            <v>3.8930180202502668E-4</v>
          </cell>
        </row>
        <row r="35">
          <cell r="A35">
            <v>31</v>
          </cell>
          <cell r="B35">
            <v>1.9352776510183592E-2</v>
          </cell>
          <cell r="G35">
            <v>0.99961459121599516</v>
          </cell>
          <cell r="H35">
            <v>0.99962547004134683</v>
          </cell>
          <cell r="I35">
            <v>0.9616689769382859</v>
          </cell>
          <cell r="J35">
            <v>3.7956493103060956E-2</v>
          </cell>
          <cell r="K35">
            <v>3.7452995865311383E-4</v>
          </cell>
        </row>
        <row r="36">
          <cell r="A36">
            <v>32</v>
          </cell>
          <cell r="B36">
            <v>1.8989027371644162E-2</v>
          </cell>
          <cell r="G36">
            <v>0.99962921534093341</v>
          </cell>
          <cell r="H36">
            <v>0.99963941683947877</v>
          </cell>
          <cell r="I36">
            <v>0.9623825284172326</v>
          </cell>
          <cell r="J36">
            <v>3.7256888422246219E-2</v>
          </cell>
          <cell r="K36">
            <v>3.6058316052105119E-4</v>
          </cell>
        </row>
        <row r="37">
          <cell r="A37">
            <v>33</v>
          </cell>
          <cell r="B37">
            <v>1.863869879853762E-2</v>
          </cell>
          <cell r="G37">
            <v>0.99964302267108396</v>
          </cell>
          <cell r="H37">
            <v>0.99965259890709746</v>
          </cell>
          <cell r="I37">
            <v>0.96307000349582739</v>
          </cell>
          <cell r="J37">
            <v>3.6582595411270027E-2</v>
          </cell>
          <cell r="K37">
            <v>3.474010929026077E-4</v>
          </cell>
        </row>
        <row r="38">
          <cell r="A38">
            <v>34</v>
          </cell>
          <cell r="B38">
            <v>1.8301061541007267E-2</v>
          </cell>
          <cell r="G38">
            <v>0.99965607291802649</v>
          </cell>
          <cell r="H38">
            <v>0.99966507114647218</v>
          </cell>
          <cell r="I38">
            <v>0.9637328057715131</v>
          </cell>
          <cell r="J38">
            <v>3.5932265374959062E-2</v>
          </cell>
          <cell r="K38">
            <v>3.3492885352773527E-4</v>
          </cell>
        </row>
        <row r="39">
          <cell r="A39">
            <v>35</v>
          </cell>
          <cell r="B39">
            <v>1.7975438243368898E-2</v>
          </cell>
          <cell r="G39">
            <v>0.99966842043500748</v>
          </cell>
          <cell r="H39">
            <v>0.99967688361995877</v>
          </cell>
          <cell r="I39">
            <v>0.96437223989330334</v>
          </cell>
          <cell r="J39">
            <v>3.5304643726655455E-2</v>
          </cell>
          <cell r="K39">
            <v>3.2311638004116914E-4</v>
          </cell>
        </row>
        <row r="40">
          <cell r="A40">
            <v>36</v>
          </cell>
          <cell r="B40">
            <v>1.7661198908735763E-2</v>
          </cell>
          <cell r="G40">
            <v>0.99968011478375918</v>
          </cell>
          <cell r="H40">
            <v>0.99968808205310611</v>
          </cell>
          <cell r="I40">
            <v>0.96498952012942241</v>
          </cell>
          <cell r="J40">
            <v>3.4698561923683667E-2</v>
          </cell>
          <cell r="K40">
            <v>3.119179468939293E-4</v>
          </cell>
        </row>
        <row r="41">
          <cell r="A41">
            <v>37</v>
          </cell>
          <cell r="B41">
            <v>1.7357756831130427E-2</v>
          </cell>
          <cell r="G41">
            <v>0.99969120123257504</v>
          </cell>
          <cell r="H41">
            <v>0.99969870827779139</v>
          </cell>
          <cell r="I41">
            <v>0.96558577805994783</v>
          </cell>
          <cell r="J41">
            <v>3.4112930217843548E-2</v>
          </cell>
          <cell r="K41">
            <v>3.0129172220865499E-4</v>
          </cell>
        </row>
        <row r="42">
          <cell r="A42">
            <v>38</v>
          </cell>
          <cell r="B42">
            <v>1.7064564939814036E-2</v>
          </cell>
          <cell r="G42">
            <v>0.99970172119501344</v>
          </cell>
          <cell r="H42">
            <v>0.99970880062341494</v>
          </cell>
          <cell r="I42">
            <v>0.96616206949695715</v>
          </cell>
          <cell r="J42">
            <v>3.3546731126457813E-2</v>
          </cell>
          <cell r="K42">
            <v>2.9119937658513044E-4</v>
          </cell>
        </row>
        <row r="43">
          <cell r="A43">
            <v>39</v>
          </cell>
          <cell r="B43">
            <v>1.6781112507907547E-2</v>
          </cell>
          <cell r="G43">
            <v>0.99971171261718084</v>
          </cell>
          <cell r="H43">
            <v>0.99971839426299691</v>
          </cell>
          <cell r="I43">
            <v>0.9667193807211879</v>
          </cell>
          <cell r="J43">
            <v>3.2999013541808987E-2</v>
          </cell>
          <cell r="K43">
            <v>2.8160573700305113E-4</v>
          </cell>
        </row>
        <row r="44">
          <cell r="A44">
            <v>40</v>
          </cell>
          <cell r="B44">
            <v>1.6506922183643514E-2</v>
          </cell>
          <cell r="G44">
            <v>0.99972121032036698</v>
          </cell>
          <cell r="H44">
            <v>0.99972752152002331</v>
          </cell>
          <cell r="I44">
            <v>0.96725863411268997</v>
          </cell>
          <cell r="J44">
            <v>3.2468887407333308E-2</v>
          </cell>
          <cell r="K44">
            <v>2.7247847997686233E-4</v>
          </cell>
        </row>
        <row r="45">
          <cell r="A45">
            <v>41</v>
          </cell>
          <cell r="B45">
            <v>1.624154730794488E-2</v>
          </cell>
          <cell r="G45">
            <v>0.9997302463048231</v>
          </cell>
          <cell r="H45">
            <v>0.99973621214104369</v>
          </cell>
          <cell r="I45">
            <v>0.96778069324306637</v>
          </cell>
          <cell r="J45">
            <v>3.1955518897977334E-2</v>
          </cell>
          <cell r="K45">
            <v>2.6378785895621158E-4</v>
          </cell>
        </row>
        <row r="46">
          <cell r="A46">
            <v>42</v>
          </cell>
          <cell r="B46">
            <v>1.5984569486621945E-2</v>
          </cell>
          <cell r="G46">
            <v>0.99973885001963325</v>
          </cell>
          <cell r="H46">
            <v>0.99974449353832728</v>
          </cell>
          <cell r="I46">
            <v>0.96828636748842867</v>
          </cell>
          <cell r="J46">
            <v>3.1458126049898595E-2</v>
          </cell>
          <cell r="K46">
            <v>2.5550646167264533E-4</v>
          </cell>
        </row>
        <row r="47">
          <cell r="A47">
            <v>43</v>
          </cell>
          <cell r="B47">
            <v>1.5735596389429559E-2</v>
          </cell>
          <cell r="G47">
            <v>0.99974704860294406</v>
          </cell>
          <cell r="H47">
            <v>0.99975239100626889</v>
          </cell>
          <cell r="I47">
            <v>0.96877641621487187</v>
          </cell>
          <cell r="J47">
            <v>3.0975974791397062E-2</v>
          </cell>
          <cell r="K47">
            <v>2.4760899373102858E-4</v>
          </cell>
        </row>
        <row r="48">
          <cell r="A48">
            <v>44</v>
          </cell>
          <cell r="B48">
            <v>1.5494259751632015E-2</v>
          </cell>
          <cell r="G48">
            <v>0.9997548670962062</v>
          </cell>
          <cell r="H48">
            <v>0.99975992791474899</v>
          </cell>
          <cell r="I48">
            <v>0.96925155258198703</v>
          </cell>
          <cell r="J48">
            <v>3.0508375332761944E-2</v>
          </cell>
          <cell r="K48">
            <v>2.400720852510438E-4</v>
          </cell>
        </row>
        <row r="49">
          <cell r="A49">
            <v>45</v>
          </cell>
          <cell r="B49">
            <v>1.5260213556665604E-2</v>
          </cell>
          <cell r="G49">
            <v>0.99976232863560155</v>
          </cell>
          <cell r="H49">
            <v>0.99976712588220495</v>
          </cell>
          <cell r="I49">
            <v>0.9697124470044638</v>
          </cell>
          <cell r="J49">
            <v>3.0054678877741128E-2</v>
          </cell>
          <cell r="K49">
            <v>2.328741177950407E-4</v>
          </cell>
        </row>
        <row r="50">
          <cell r="A50">
            <v>46</v>
          </cell>
          <cell r="B50">
            <v>1.5033132381037352E-2</v>
          </cell>
          <cell r="G50">
            <v>0.99976945462338296</v>
          </cell>
          <cell r="H50">
            <v>0.99977400493081425</v>
          </cell>
          <cell r="I50">
            <v>0.97015973030711111</v>
          </cell>
          <cell r="J50">
            <v>2.9614274623703116E-2</v>
          </cell>
          <cell r="K50">
            <v>2.2599506918579378E-4</v>
          </cell>
        </row>
        <row r="51">
          <cell r="A51">
            <v>47</v>
          </cell>
          <cell r="B51">
            <v>1.4812709884810616E-2</v>
          </cell>
          <cell r="G51">
            <v>0.99977626488150606</v>
          </cell>
          <cell r="H51">
            <v>0.99978058362586841</v>
          </cell>
          <cell r="I51">
            <v>0.97059399660451029</v>
          </cell>
          <cell r="J51">
            <v>2.9186587021358099E-2</v>
          </cell>
          <cell r="K51">
            <v>2.1941637413156612E-4</v>
          </cell>
        </row>
        <row r="52">
          <cell r="A52">
            <v>48</v>
          </cell>
          <cell r="B52">
            <v>1.4598657432952734E-2</v>
          </cell>
          <cell r="G52">
            <v>0.99978277778960978</v>
          </cell>
          <cell r="H52">
            <v>0.99978687920115528</v>
          </cell>
          <cell r="I52">
            <v>0.97101580593293924</v>
          </cell>
          <cell r="J52">
            <v>2.8771073268216055E-2</v>
          </cell>
          <cell r="K52">
            <v>2.1312079884470609E-4</v>
          </cell>
        </row>
        <row r="53">
          <cell r="A53">
            <v>49</v>
          </cell>
          <cell r="B53">
            <v>1.4390702834497766E-2</v>
          </cell>
          <cell r="G53">
            <v>0.9997890104091437</v>
          </cell>
          <cell r="H53">
            <v>0.9997929076719293</v>
          </cell>
          <cell r="I53">
            <v>0.97142568665907536</v>
          </cell>
          <cell r="J53">
            <v>2.836722101285389E-2</v>
          </cell>
          <cell r="K53">
            <v>2.0709232807082203E-4</v>
          </cell>
        </row>
        <row r="54">
          <cell r="A54">
            <v>50</v>
          </cell>
          <cell r="B54">
            <v>1.4188589187943105E-2</v>
          </cell>
          <cell r="G54">
            <v>0.99979497859521005</v>
          </cell>
          <cell r="H54">
            <v>0.99979868393685589</v>
          </cell>
          <cell r="I54">
            <v>0.97182413768725806</v>
          </cell>
          <cell r="J54">
            <v>2.7974546249597779E-2</v>
          </cell>
          <cell r="K54">
            <v>2.0131606314421598E-4</v>
          </cell>
        </row>
        <row r="55">
          <cell r="A55">
            <v>51</v>
          </cell>
          <cell r="B55">
            <v>1.3992073822581781E-2</v>
          </cell>
          <cell r="G55">
            <v>0.99980069709748731</v>
          </cell>
          <cell r="H55">
            <v>0.99980422187014339</v>
          </cell>
          <cell r="I55">
            <v>0.97221163048469295</v>
          </cell>
          <cell r="J55">
            <v>2.7592591385450404E-2</v>
          </cell>
          <cell r="K55">
            <v>1.9577812985657834E-4</v>
          </cell>
        </row>
        <row r="56">
          <cell r="A56">
            <v>52</v>
          </cell>
          <cell r="B56">
            <v>1.3800927326597656E-2</v>
          </cell>
          <cell r="G56">
            <v>0.99980617965144192</v>
          </cell>
          <cell r="H56">
            <v>0.99980953440492604</v>
          </cell>
          <cell r="I56">
            <v>0.97258861094187876</v>
          </cell>
          <cell r="J56">
            <v>2.7220923463047251E-2</v>
          </cell>
          <cell r="K56">
            <v>1.9046559507402994E-4</v>
          </cell>
        </row>
        <row r="57">
          <cell r="A57">
            <v>53</v>
          </cell>
          <cell r="B57">
            <v>1.3614932653739519E-2</v>
          </cell>
          <cell r="G57">
            <v>0.99981143906087677</v>
          </cell>
          <cell r="H57">
            <v>0.99981463360883416</v>
          </cell>
          <cell r="I57">
            <v>0.97295550108368689</v>
          </cell>
          <cell r="J57">
            <v>2.6859132525147315E-2</v>
          </cell>
          <cell r="K57">
            <v>1.8536639116586263E-4</v>
          </cell>
        </row>
        <row r="58">
          <cell r="A58">
            <v>54</v>
          </cell>
          <cell r="B58">
            <v>1.3433884301260616E-2</v>
          </cell>
          <cell r="G58">
            <v>0.99981648727274586</v>
          </cell>
          <cell r="H58">
            <v>0.99981953075258045</v>
          </cell>
          <cell r="I58">
            <v>0.9733127006448985</v>
          </cell>
          <cell r="J58">
            <v>2.6506830107681918E-2</v>
          </cell>
          <cell r="K58">
            <v>1.8046924741965643E-4</v>
          </cell>
        </row>
        <row r="59">
          <cell r="A59">
            <v>55</v>
          </cell>
          <cell r="B59">
            <v>1.3257587552577872E-2</v>
          </cell>
          <cell r="G59">
            <v>0.99982133544505469</v>
          </cell>
          <cell r="H59">
            <v>0.99982423637228579</v>
          </cell>
          <cell r="I59">
            <v>0.97366058852255855</v>
          </cell>
          <cell r="J59">
            <v>2.6163647849727207E-2</v>
          </cell>
          <cell r="K59">
            <v>1.7576362771426772E-4</v>
          </cell>
        </row>
        <row r="60">
          <cell r="A60">
            <v>56</v>
          </cell>
          <cell r="B60">
            <v>1.3085857778783292E-2</v>
          </cell>
          <cell r="G60">
            <v>0.99982599400856298</v>
          </cell>
          <cell r="H60">
            <v>0.9998287603261935</v>
          </cell>
          <cell r="I60">
            <v>0.97399952411624002</v>
          </cell>
          <cell r="J60">
            <v>2.5829236209953501E-2</v>
          </cell>
          <cell r="K60">
            <v>1.712396738065432E-4</v>
          </cell>
        </row>
        <row r="61">
          <cell r="A61">
            <v>57</v>
          </cell>
          <cell r="B61">
            <v>1.2918519793740165E-2</v>
          </cell>
          <cell r="G61">
            <v>0.99983047272293157</v>
          </cell>
          <cell r="H61">
            <v>0.99983311184633883</v>
          </cell>
          <cell r="I61">
            <v>0.97432984856618099</v>
          </cell>
          <cell r="J61">
            <v>2.5503263280157819E-2</v>
          </cell>
          <cell r="K61">
            <v>1.6688815366125645E-4</v>
          </cell>
        </row>
        <row r="62">
          <cell r="A62">
            <v>58</v>
          </cell>
          <cell r="B62">
            <v>1.2755407258028735E-2</v>
          </cell>
          <cell r="G62">
            <v>0.99983478072787546</v>
          </cell>
          <cell r="H62">
            <v>0.9998372995856819</v>
          </cell>
          <cell r="I62">
            <v>0.97465188589826079</v>
          </cell>
          <cell r="J62">
            <v>2.5185413687421127E-2</v>
          </cell>
          <cell r="K62">
            <v>1.6270041431817213E-4</v>
          </cell>
        </row>
        <row r="63">
          <cell r="A63">
            <v>59</v>
          </cell>
          <cell r="B63">
            <v>1.2596362127478262E-2</v>
          </cell>
          <cell r="G63">
            <v>0.99983892658982509</v>
          </cell>
          <cell r="H63">
            <v>0.99984133166115341</v>
          </cell>
          <cell r="I63">
            <v>0.97496594408389003</v>
          </cell>
          <cell r="J63">
            <v>2.4875387577263385E-2</v>
          </cell>
          <cell r="K63">
            <v>1.5866833884656869E-4</v>
          </cell>
        </row>
        <row r="64">
          <cell r="A64">
            <v>60</v>
          </cell>
          <cell r="B64">
            <v>1.2441234142442329E-2</v>
          </cell>
          <cell r="G64">
            <v>0.99984291834454186</v>
          </cell>
          <cell r="H64">
            <v>0.99984521569301288</v>
          </cell>
          <cell r="I64">
            <v>0.9752723160221024</v>
          </cell>
          <cell r="J64">
            <v>2.4572899670910513E-2</v>
          </cell>
          <cell r="K64">
            <v>1.5478430698707271E-4</v>
          </cell>
        </row>
        <row r="65">
          <cell r="A65">
            <v>61</v>
          </cell>
          <cell r="B65">
            <v>1.2289880354348288E-2</v>
          </cell>
          <cell r="G65">
            <v>0.99984676353608271</v>
          </cell>
          <cell r="H65">
            <v>0.99984895884087577</v>
          </cell>
          <cell r="I65">
            <v>0.97557128045042762</v>
          </cell>
          <cell r="J65">
            <v>2.4277678390448185E-2</v>
          </cell>
          <cell r="K65">
            <v>1.51041159124196E-4</v>
          </cell>
        </row>
        <row r="66">
          <cell r="A66">
            <v>62</v>
          </cell>
          <cell r="B66">
            <v>1.2142164686385187E-2</v>
          </cell>
          <cell r="G66">
            <v>0.99985046925246701</v>
          </cell>
          <cell r="H66">
            <v>0.99985256783672871</v>
          </cell>
          <cell r="I66">
            <v>0.97586310279050092</v>
          </cell>
          <cell r="J66">
            <v>2.3989465046227777E-2</v>
          </cell>
          <cell r="K66">
            <v>1.474321632712995E-4</v>
          </cell>
        </row>
        <row r="67">
          <cell r="A67">
            <v>63</v>
          </cell>
          <cell r="B67">
            <v>1.1997957525492478E-2</v>
          </cell>
          <cell r="G67">
            <v>0.99985404215836138</v>
          </cell>
          <cell r="H67">
            <v>0.99985604901521641</v>
          </cell>
          <cell r="I67">
            <v>0.97614803593379851</v>
          </cell>
          <cell r="J67">
            <v>2.3708013081417911E-2</v>
          </cell>
          <cell r="K67">
            <v>1.4395098478352158E-4</v>
          </cell>
        </row>
        <row r="68">
          <cell r="A68">
            <v>64</v>
          </cell>
          <cell r="B68">
            <v>1.1857135343078164E-2</v>
          </cell>
          <cell r="G68">
            <v>0.99985748852506429</v>
          </cell>
          <cell r="H68">
            <v>0.99985940834145581</v>
          </cell>
          <cell r="I68">
            <v>0.97642632097238768</v>
          </cell>
          <cell r="J68">
            <v>2.3433087369068181E-2</v>
          </cell>
          <cell r="K68">
            <v>1.4059165854407333E-4</v>
          </cell>
        </row>
        <row r="69">
          <cell r="A69">
            <v>65</v>
          </cell>
          <cell r="B69">
            <v>1.1719580342133693E-2</v>
          </cell>
          <cell r="G69">
            <v>0.9998608142580413</v>
          </cell>
          <cell r="H69">
            <v>0.99986265143660424</v>
          </cell>
          <cell r="I69">
            <v>0.97669818787912832</v>
          </cell>
          <cell r="J69">
            <v>2.3164463557475933E-2</v>
          </cell>
          <cell r="K69">
            <v>1.373485633957265E-4</v>
          </cell>
        </row>
        <row r="70">
          <cell r="A70">
            <v>66</v>
          </cell>
          <cell r="B70">
            <v>1.1585180128626844E-2</v>
          </cell>
          <cell r="G70">
            <v>0.99986402492223825</v>
          </cell>
          <cell r="H70">
            <v>0.99986578360138734</v>
          </cell>
          <cell r="I70">
            <v>0.97696385614135905</v>
          </cell>
          <cell r="J70">
            <v>2.2901927460028226E-2</v>
          </cell>
          <cell r="K70">
            <v>1.342163986127303E-4</v>
          </cell>
        </row>
        <row r="71">
          <cell r="A71">
            <v>67</v>
          </cell>
          <cell r="B71">
            <v>1.1453827405246067E-2</v>
          </cell>
          <cell r="G71">
            <v>0.99986712576537351</v>
          </cell>
          <cell r="H71">
            <v>0.99986880983777093</v>
          </cell>
          <cell r="I71">
            <v>0.97722353535173712</v>
          </cell>
          <cell r="J71">
            <v>2.2645274486033803E-2</v>
          </cell>
          <cell r="K71">
            <v>1.3119016222916586E-4</v>
          </cell>
        </row>
        <row r="72">
          <cell r="A72">
            <v>68</v>
          </cell>
          <cell r="B72">
            <v>1.1325419685742428E-2</v>
          </cell>
          <cell r="G72">
            <v>0.99987012173939327</v>
          </cell>
          <cell r="H72">
            <v>0.99987173486894187</v>
          </cell>
          <cell r="I72">
            <v>0.97747742575957342</v>
          </cell>
          <cell r="J72">
            <v>2.2394309109368453E-2</v>
          </cell>
          <cell r="K72">
            <v>1.2826513105820213E-4</v>
          </cell>
        </row>
        <row r="73">
          <cell r="A73">
            <v>69</v>
          </cell>
          <cell r="B73">
            <v>1.1199859028270892E-2</v>
          </cell>
          <cell r="G73">
            <v>0.99987301752025248</v>
          </cell>
          <cell r="H73">
            <v>0.99987456315774681</v>
          </cell>
          <cell r="I73">
            <v>0.97772571878571135</v>
          </cell>
          <cell r="J73">
            <v>2.21488443720355E-2</v>
          </cell>
          <cell r="K73">
            <v>1.2543684225314102E-4</v>
          </cell>
        </row>
        <row r="74">
          <cell r="A74">
            <v>70</v>
          </cell>
          <cell r="B74">
            <v>1.1077051786272848E-2</v>
          </cell>
          <cell r="G74">
            <v>0.99987581752616939</v>
          </cell>
          <cell r="H74">
            <v>0.99987729892372423</v>
          </cell>
          <cell r="I74">
            <v>0.97796859750373011</v>
          </cell>
          <cell r="J74">
            <v>2.1908701419994157E-2</v>
          </cell>
          <cell r="K74">
            <v>1.2270107627577049E-4</v>
          </cell>
        </row>
        <row r="75">
          <cell r="A75">
            <v>71</v>
          </cell>
          <cell r="B75">
            <v>1.0956908375568257E-2</v>
          </cell>
          <cell r="G75">
            <v>0.99987852593448701</v>
          </cell>
          <cell r="H75">
            <v>0.99987994615884934</v>
          </cell>
          <cell r="I75">
            <v>0.97820623709001397</v>
          </cell>
          <cell r="J75">
            <v>2.1673709068835315E-2</v>
          </cell>
          <cell r="K75">
            <v>1.2005384115059781E-4</v>
          </cell>
        </row>
        <row r="76">
          <cell r="A76">
            <v>72</v>
          </cell>
          <cell r="B76">
            <v>1.0839343056440133E-2</v>
          </cell>
          <cell r="G76">
            <v>0.9998811466972608</v>
          </cell>
          <cell r="H76">
            <v>0.99988250864210471</v>
          </cell>
          <cell r="I76">
            <v>0.97843880524501481</v>
          </cell>
          <cell r="J76">
            <v>2.1443703397089873E-2</v>
          </cell>
          <cell r="K76">
            <v>1.1749135789519694E-4</v>
          </cell>
        </row>
        <row r="77">
          <cell r="A77">
            <v>73</v>
          </cell>
          <cell r="B77">
            <v>1.0724273729597398E-2</v>
          </cell>
          <cell r="G77">
            <v>0.99988368355568369</v>
          </cell>
          <cell r="H77">
            <v>0.9998849899529727</v>
          </cell>
          <cell r="I77">
            <v>0.97866646258783252</v>
          </cell>
          <cell r="J77">
            <v>2.1218527365140131E-2</v>
          </cell>
          <cell r="K77">
            <v>1.1501004702733287E-4</v>
          </cell>
        </row>
        <row r="78">
          <cell r="A78">
            <v>74</v>
          </cell>
          <cell r="B78">
            <v>1.0611621744995759E-2</v>
          </cell>
          <cell r="G78">
            <v>0.99988614005344301</v>
          </cell>
          <cell r="H78">
            <v>0.99988739348394107</v>
          </cell>
          <cell r="I78">
            <v>0.97888936302606733</v>
          </cell>
          <cell r="J78">
            <v>2.0998030457873785E-2</v>
          </cell>
          <cell r="K78">
            <v>1.1260651605886685E-4</v>
          </cell>
        </row>
        <row r="79">
          <cell r="A79">
            <v>75</v>
          </cell>
          <cell r="B79">
            <v>1.0501311722581119E-2</v>
          </cell>
          <cell r="G79">
            <v>0.99988851954910163</v>
          </cell>
          <cell r="H79">
            <v>0.99988972245210506</v>
          </cell>
          <cell r="I79">
            <v>0.97910765410273248</v>
          </cell>
          <cell r="J79">
            <v>2.0782068349372598E-2</v>
          </cell>
          <cell r="K79">
            <v>1.1027754789481963E-4</v>
          </cell>
        </row>
        <row r="80">
          <cell r="A80">
            <v>76</v>
          </cell>
          <cell r="B80">
            <v>1.0393271384096979E-2</v>
          </cell>
          <cell r="G80">
            <v>0.99989082522758399</v>
          </cell>
          <cell r="H80">
            <v>0.99989197990993661</v>
          </cell>
          <cell r="I80">
            <v>0.97932147732186958</v>
          </cell>
          <cell r="J80">
            <v>2.0570502588066981E-2</v>
          </cell>
          <cell r="K80">
            <v>1.0802009006348914E-4</v>
          </cell>
        </row>
        <row r="81">
          <cell r="A81">
            <v>77</v>
          </cell>
          <cell r="B81">
            <v>1.0287431395167275E-2</v>
          </cell>
          <cell r="G81">
            <v>0.99989306011083723</v>
          </cell>
          <cell r="H81">
            <v>0.99989416875528969</v>
          </cell>
          <cell r="I81">
            <v>0.97953096845437571</v>
          </cell>
          <cell r="J81">
            <v>2.0363200300914003E-2</v>
          </cell>
          <cell r="K81">
            <v>1.0583124471027331E-4</v>
          </cell>
        </row>
        <row r="82">
          <cell r="A82">
            <v>78</v>
          </cell>
          <cell r="B82">
            <v>1.0183725216929626E-2</v>
          </cell>
          <cell r="G82">
            <v>0.99989522706773681</v>
          </cell>
          <cell r="H82">
            <v>0.99989629174070604</v>
          </cell>
          <cell r="I82">
            <v>0.97973625782543461</v>
          </cell>
          <cell r="J82">
            <v>2.0160033915271394E-2</v>
          </cell>
          <cell r="K82">
            <v>1.0370825929392836E-4</v>
          </cell>
        </row>
        <row r="83">
          <cell r="A83">
            <v>79</v>
          </cell>
          <cell r="B83">
            <v>1.0082088966551883E-2</v>
          </cell>
          <cell r="G83">
            <v>0.99989732882329896</v>
          </cell>
          <cell r="H83">
            <v>0.99989835148207062</v>
          </cell>
          <cell r="I83">
            <v>0.97993747058482583</v>
          </cell>
          <cell r="J83">
            <v>1.9960880897244834E-2</v>
          </cell>
          <cell r="K83">
            <v>1.0164851792946722E-4</v>
          </cell>
        </row>
        <row r="84">
          <cell r="A84">
            <v>80</v>
          </cell>
          <cell r="B84">
            <v>9.9824612860175896E-3</v>
          </cell>
          <cell r="G84">
            <v>0.99989936796724987</v>
          </cell>
          <cell r="H84">
            <v>0.99990035046667325</v>
          </cell>
          <cell r="I84">
            <v>0.98013472696129178</v>
          </cell>
          <cell r="J84">
            <v>1.97656235053815E-2</v>
          </cell>
          <cell r="K84">
            <v>9.9649533326839947E-5</v>
          </cell>
        </row>
        <row r="85">
          <cell r="A85">
            <v>81</v>
          </cell>
          <cell r="B85">
            <v>9.8847832186140586E-3</v>
          </cell>
          <cell r="G85">
            <v>0.9999013469620065</v>
          </cell>
          <cell r="H85">
            <v>0.99990229106072093</v>
          </cell>
          <cell r="I85">
            <v>0.9803281425020508</v>
          </cell>
          <cell r="J85">
            <v>1.9574148558670127E-2</v>
          </cell>
          <cell r="K85">
            <v>9.7708939278994108E-5</v>
          </cell>
        </row>
        <row r="86">
          <cell r="A86">
            <v>82</v>
          </cell>
          <cell r="B86">
            <v>9.7889980926006391E-3</v>
          </cell>
          <cell r="G86">
            <v>0.99990326815011377</v>
          </cell>
          <cell r="H86">
            <v>0.99990417551634314</v>
          </cell>
          <cell r="I86">
            <v>0.9805178282984558</v>
          </cell>
          <cell r="J86">
            <v>1.9386347217887401E-2</v>
          </cell>
          <cell r="K86">
            <v>9.5824483656938944E-5</v>
          </cell>
        </row>
        <row r="87">
          <cell r="A87">
            <v>83</v>
          </cell>
          <cell r="B87">
            <v>9.6950514115748884E-3</v>
          </cell>
          <cell r="G87">
            <v>0.99990513376117973</v>
          </cell>
          <cell r="H87">
            <v>0.99990600597812684</v>
          </cell>
          <cell r="I87">
            <v>0.98070389119872325</v>
          </cell>
          <cell r="J87">
            <v>1.9202114779403617E-2</v>
          </cell>
          <cell r="K87">
            <v>9.3994021873080233E-5</v>
          </cell>
        </row>
        <row r="88">
          <cell r="A88">
            <v>84</v>
          </cell>
          <cell r="B88">
            <v>9.6028907510910082E-3</v>
          </cell>
          <cell r="G88">
            <v>0.99990694591834561</v>
          </cell>
          <cell r="H88">
            <v>0.99990778448922268</v>
          </cell>
          <cell r="I88">
            <v>0.98088643400859543</v>
          </cell>
          <cell r="J88">
            <v>1.9021350480627239E-2</v>
          </cell>
          <cell r="K88">
            <v>9.2215510777389226E-5</v>
          </cell>
        </row>
        <row r="89">
          <cell r="A89">
            <v>85</v>
          </cell>
          <cell r="B89">
            <v>9.5124656611184823E-3</v>
          </cell>
          <cell r="G89">
            <v>0.9999087066443304</v>
          </cell>
          <cell r="H89">
            <v>0.999909512997046</v>
          </cell>
          <cell r="I89">
            <v>0.98106555568071696</v>
          </cell>
          <cell r="J89">
            <v>1.8843957316329048E-2</v>
          </cell>
          <cell r="K89">
            <v>9.0487002953958289E-5</v>
          </cell>
        </row>
        <row r="90">
          <cell r="A90">
            <v>86</v>
          </cell>
          <cell r="B90">
            <v>9.4237275739596053E-3</v>
          </cell>
          <cell r="G90">
            <v>0.99991041786707557</v>
          </cell>
          <cell r="H90">
            <v>0.99991119335861178</v>
          </cell>
          <cell r="I90">
            <v>0.98124135149346903</v>
          </cell>
          <cell r="J90">
            <v>1.8669841865142797E-2</v>
          </cell>
          <cell r="K90">
            <v>8.8806641388206587E-5</v>
          </cell>
        </row>
        <row r="91">
          <cell r="A91">
            <v>87</v>
          </cell>
          <cell r="B91">
            <v>9.3366297172727541E-3</v>
          </cell>
          <cell r="G91">
            <v>0.99991208142502563</v>
          </cell>
          <cell r="H91">
            <v>0.99991282734552245</v>
          </cell>
          <cell r="I91">
            <v>0.98141391321993188</v>
          </cell>
          <cell r="J91">
            <v>1.8498914125590585E-2</v>
          </cell>
          <cell r="K91">
            <v>8.7172654477460709E-5</v>
          </cell>
        </row>
        <row r="92">
          <cell r="A92">
            <v>88</v>
          </cell>
          <cell r="B92">
            <v>9.2511270318741765E-3</v>
          </cell>
          <cell r="G92">
            <v>0.99991369907206717</v>
          </cell>
          <cell r="H92">
            <v>0.99991441664864023</v>
          </cell>
          <cell r="I92">
            <v>0.98158332928761161</v>
          </cell>
          <cell r="J92">
            <v>1.8331087361028609E-2</v>
          </cell>
          <cell r="K92">
            <v>8.5583351359873105E-5</v>
          </cell>
        </row>
        <row r="93">
          <cell r="A93">
            <v>89</v>
          </cell>
          <cell r="B93">
            <v>9.1671760940147552E-3</v>
          </cell>
          <cell r="G93">
            <v>0.99991527248215384</v>
          </cell>
          <cell r="H93">
            <v>0.99991596288246132</v>
          </cell>
          <cell r="I93">
            <v>0.9817496849295092</v>
          </cell>
          <cell r="J93">
            <v>1.816627795295216E-2</v>
          </cell>
          <cell r="K93">
            <v>8.4037117538675619E-5</v>
          </cell>
        </row>
        <row r="94">
          <cell r="A94">
            <v>90</v>
          </cell>
          <cell r="B94">
            <v>9.0847350418501085E-3</v>
          </cell>
          <cell r="G94">
            <v>0.99991680325363674</v>
          </cell>
          <cell r="H94">
            <v>0.99991746758921929</v>
          </cell>
          <cell r="I94">
            <v>0.98191306232708031</v>
          </cell>
          <cell r="J94">
            <v>1.8004405262138978E-2</v>
          </cell>
          <cell r="K94">
            <v>8.2532410780619293E-5</v>
          </cell>
        </row>
        <row r="95">
          <cell r="A95">
            <v>91</v>
          </cell>
          <cell r="B95">
            <v>9.0037635058424163E-3</v>
          </cell>
          <cell r="G95">
            <v>0.99991829291332712</v>
          </cell>
          <cell r="H95">
            <v>0.99991893224273087</v>
          </cell>
          <cell r="I95">
            <v>0.98207354074558428</v>
          </cell>
          <cell r="J95">
            <v>1.7845391497146552E-2</v>
          </cell>
          <cell r="K95">
            <v>8.1067757269139717E-5</v>
          </cell>
        </row>
        <row r="96">
          <cell r="A96">
            <v>92</v>
          </cell>
          <cell r="B96">
            <v>8.9242225428508674E-3</v>
          </cell>
          <cell r="G96">
            <v>0.99991974292030361</v>
          </cell>
          <cell r="H96">
            <v>0.99992035825200576</v>
          </cell>
          <cell r="I96">
            <v>0.98223119666229264</v>
          </cell>
          <cell r="J96">
            <v>1.7689161589713079E-2</v>
          </cell>
          <cell r="K96">
            <v>7.9641747994327601E-5</v>
          </cell>
        </row>
        <row r="97">
          <cell r="A97">
            <v>93</v>
          </cell>
          <cell r="B97">
            <v>8.8460745736846681E-3</v>
          </cell>
          <cell r="G97">
            <v>0.99992115466948572</v>
          </cell>
          <cell r="H97">
            <v>0.99992174696463676</v>
          </cell>
          <cell r="I97">
            <v>0.98238610388799386</v>
          </cell>
          <cell r="J97">
            <v>1.7535643076642956E-2</v>
          </cell>
          <cell r="K97">
            <v>7.8253035363190387E-5</v>
          </cell>
        </row>
        <row r="98">
          <cell r="A98">
            <v>94</v>
          </cell>
          <cell r="B98">
            <v>8.7692833239082155E-3</v>
          </cell>
          <cell r="G98">
            <v>0.99992252949499039</v>
          </cell>
          <cell r="H98">
            <v>0.99992309966998494</v>
          </cell>
          <cell r="I98">
            <v>0.98253833368219845</v>
          </cell>
          <cell r="J98">
            <v>1.7384765987786481E-2</v>
          </cell>
          <cell r="K98">
            <v>7.6900330014974724E-5</v>
          </cell>
        </row>
        <row r="99">
          <cell r="A99">
            <v>95</v>
          </cell>
          <cell r="B99">
            <v>8.6938137677025455E-3</v>
          </cell>
          <cell r="G99">
            <v>0.99992386867328509</v>
          </cell>
          <cell r="H99">
            <v>0.99992441760217254</v>
          </cell>
          <cell r="I99">
            <v>0.98268795486242244</v>
          </cell>
          <cell r="J99">
            <v>1.7236462739750102E-2</v>
          </cell>
          <cell r="K99">
            <v>7.5582397827494332E-5</v>
          </cell>
        </row>
        <row r="100">
          <cell r="A100">
            <v>96</v>
          </cell>
          <cell r="B100">
            <v>8.6196320746005327E-3</v>
          </cell>
          <cell r="G100">
            <v>0.99992517342615084</v>
          </cell>
          <cell r="H100">
            <v>0.99992570194289865</v>
          </cell>
          <cell r="I100">
            <v>0.9828350339079005</v>
          </cell>
          <cell r="J100">
            <v>1.7090668034998101E-2</v>
          </cell>
          <cell r="K100">
            <v>7.4298057101482287E-5</v>
          </cell>
        </row>
        <row r="101">
          <cell r="A101">
            <v>97</v>
          </cell>
          <cell r="B101">
            <v>8.5467055589256661E-3</v>
          </cell>
          <cell r="G101">
            <v>0.99992644492346971</v>
          </cell>
          <cell r="H101">
            <v>0.99992695382408903</v>
          </cell>
          <cell r="I101">
            <v>0.98297963505805963</v>
          </cell>
          <cell r="J101">
            <v>1.6947318766029389E-2</v>
          </cell>
          <cell r="K101">
            <v>7.3046175910970881E-5</v>
          </cell>
        </row>
        <row r="102">
          <cell r="A102">
            <v>98</v>
          </cell>
          <cell r="B102">
            <v>8.4750026317756497E-3</v>
          </cell>
          <cell r="G102">
            <v>0.99992768428584811</v>
          </cell>
          <cell r="H102">
            <v>0.99992817433039127</v>
          </cell>
          <cell r="I102">
            <v>0.98312182040605722</v>
          </cell>
          <cell r="J102">
            <v>1.6806353924334091E-2</v>
          </cell>
          <cell r="K102">
            <v>7.1825669608604185E-5</v>
          </cell>
        </row>
        <row r="103">
          <cell r="A103">
            <v>99</v>
          </cell>
          <cell r="B103">
            <v>8.4044927554026393E-3</v>
          </cell>
          <cell r="G103">
            <v>0.99992889258708739</v>
          </cell>
          <cell r="H103">
            <v>0.99992936450152436</v>
          </cell>
          <cell r="I103">
            <v>0.98326164998767029</v>
          </cell>
          <cell r="J103">
            <v>1.6667714513854046E-2</v>
          </cell>
          <cell r="K103">
            <v>7.0635498475615444E-5</v>
          </cell>
        </row>
        <row r="104">
          <cell r="A104">
            <v>100</v>
          </cell>
          <cell r="B104">
            <v>8.335146399851702E-3</v>
          </cell>
          <cell r="G104">
            <v>0.99993007085650909</v>
          </cell>
          <cell r="H104">
            <v>0.99993052533449311</v>
          </cell>
          <cell r="I104">
            <v>0.98339918186580366</v>
          </cell>
          <cell r="J104">
            <v>1.6531343468689483E-2</v>
          </cell>
          <cell r="K104">
            <v>6.9474665506960784E-5</v>
          </cell>
        </row>
        <row r="105">
          <cell r="A105">
            <v>101</v>
          </cell>
          <cell r="B105">
            <v>8.266935001728164E-3</v>
          </cell>
          <cell r="G105">
            <v>0.99993122008114821</v>
          </cell>
          <cell r="H105">
            <v>0.99993165778567727</v>
          </cell>
          <cell r="I105">
            <v>0.98353447221086654</v>
          </cell>
          <cell r="J105">
            <v>1.6397185574810732E-2</v>
          </cell>
          <cell r="K105">
            <v>6.8342214322798242E-5</v>
          </cell>
        </row>
        <row r="106">
          <cell r="A106">
            <v>102</v>
          </cell>
          <cell r="B106">
            <v>8.1998309249728847E-3</v>
          </cell>
          <cell r="G106">
            <v>0.99993234120782049</v>
          </cell>
          <cell r="H106">
            <v>0.99993276277280185</v>
          </cell>
          <cell r="I106">
            <v>0.98366757537725236</v>
          </cell>
          <cell r="J106">
            <v>1.6265187395549486E-2</v>
          </cell>
          <cell r="K106">
            <v>6.7237227198141668E-5</v>
          </cell>
        </row>
        <row r="107">
          <cell r="A107">
            <v>103</v>
          </cell>
          <cell r="B107">
            <v>8.1338074235323011E-3</v>
          </cell>
          <cell r="G107">
            <v>0.99993343514507382</v>
          </cell>
          <cell r="H107">
            <v>0.99993384117679696</v>
          </cell>
          <cell r="I107">
            <v>0.98379854397613853</v>
          </cell>
          <cell r="J107">
            <v>1.6135297200658382E-2</v>
          </cell>
          <cell r="K107">
            <v>6.6158823203109167E-5</v>
          </cell>
        </row>
        <row r="108">
          <cell r="A108">
            <v>104</v>
          </cell>
          <cell r="B108">
            <v>8.0688386058173252E-3</v>
          </cell>
          <cell r="G108">
            <v>0.99993450276502893</v>
          </cell>
          <cell r="H108">
            <v>0.99993489384355327</v>
          </cell>
          <cell r="I108">
            <v>0.98392742894481211</v>
          </cell>
          <cell r="J108">
            <v>1.6007464898741195E-2</v>
          </cell>
          <cell r="K108">
            <v>6.5106156446728073E-5</v>
          </cell>
        </row>
        <row r="109">
          <cell r="A109">
            <v>105</v>
          </cell>
          <cell r="B109">
            <v>8.0048994008518597E-3</v>
          </cell>
          <cell r="G109">
            <v>0.99993554490511771</v>
          </cell>
          <cell r="H109">
            <v>0.99993592158558242</v>
          </cell>
          <cell r="I109">
            <v>0.98405427961271419</v>
          </cell>
          <cell r="J109">
            <v>1.5881641972868205E-2</v>
          </cell>
          <cell r="K109">
            <v>6.4078414417758457E-5</v>
          </cell>
        </row>
        <row r="110">
          <cell r="A110">
            <v>106</v>
          </cell>
          <cell r="B110">
            <v>7.9419655260179727E-3</v>
          </cell>
          <cell r="G110">
            <v>0.99993656236972661</v>
          </cell>
          <cell r="H110">
            <v>0.99993692518358346</v>
          </cell>
          <cell r="I110">
            <v>0.98417914376438043</v>
          </cell>
          <cell r="J110">
            <v>1.5757781419203028E-2</v>
          </cell>
          <cell r="K110">
            <v>6.307481641645793E-5</v>
          </cell>
        </row>
        <row r="111">
          <cell r="A111">
            <v>107</v>
          </cell>
          <cell r="B111">
            <v>7.8800134563105501E-3</v>
          </cell>
          <cell r="G111">
            <v>0.9999375559317476</v>
          </cell>
          <cell r="H111">
            <v>0.99993790538792848</v>
          </cell>
          <cell r="I111">
            <v>0.98430206769945061</v>
          </cell>
          <cell r="J111">
            <v>1.563583768847783E-2</v>
          </cell>
          <cell r="K111">
            <v>6.2094612071635338E-5</v>
          </cell>
        </row>
        <row r="112">
          <cell r="A112">
            <v>108</v>
          </cell>
          <cell r="B112">
            <v>7.8190203950196501E-3</v>
          </cell>
          <cell r="G112">
            <v>0.99993852633404923</v>
          </cell>
          <cell r="H112">
            <v>0.99993886292006218</v>
          </cell>
          <cell r="I112">
            <v>0.98442309628989833</v>
          </cell>
          <cell r="J112">
            <v>1.5515766630163833E-2</v>
          </cell>
          <cell r="K112">
            <v>6.1137079937733239E-5</v>
          </cell>
        </row>
        <row r="113">
          <cell r="A113">
            <v>109</v>
          </cell>
          <cell r="B113">
            <v>7.7589642457638122E-3</v>
          </cell>
          <cell r="G113">
            <v>0.99993947429086161</v>
          </cell>
          <cell r="H113">
            <v>0.99993979847383296</v>
          </cell>
          <cell r="I113">
            <v>0.98454227303463937</v>
          </cell>
          <cell r="J113">
            <v>1.5397525439193541E-2</v>
          </cell>
          <cell r="K113">
            <v>6.0201526167041207E-5</v>
          </cell>
        </row>
        <row r="114">
          <cell r="A114">
            <v>110</v>
          </cell>
          <cell r="B114">
            <v>7.6998235858022381E-3</v>
          </cell>
          <cell r="G114">
            <v>0.99994040048909461</v>
          </cell>
          <cell r="H114">
            <v>0.99994071271674745</v>
          </cell>
          <cell r="I114">
            <v>0.98465964011164797</v>
          </cell>
          <cell r="J114">
            <v>1.5281072605099524E-2</v>
          </cell>
          <cell r="K114">
            <v>5.9287283252476436E-5</v>
          </cell>
        </row>
        <row r="115">
          <cell r="A115">
            <v>111</v>
          </cell>
          <cell r="B115">
            <v>7.6415776405581439E-3</v>
          </cell>
          <cell r="G115">
            <v>0.99994130558957994</v>
          </cell>
          <cell r="H115">
            <v>0.99994160629116324</v>
          </cell>
          <cell r="I115">
            <v>0.9847752384277203</v>
          </cell>
          <cell r="J115">
            <v>1.5166367863442932E-2</v>
          </cell>
          <cell r="K115">
            <v>5.8393708836678171E-5</v>
          </cell>
        </row>
        <row r="116">
          <cell r="A116">
            <v>112</v>
          </cell>
          <cell r="B116">
            <v>7.5842062592896319E-3</v>
          </cell>
          <cell r="G116">
            <v>0.99994219022825159</v>
          </cell>
          <cell r="H116">
            <v>0.99994247981541651</v>
          </cell>
          <cell r="I116">
            <v>0.98488910766600413</v>
          </cell>
          <cell r="J116">
            <v>1.5053372149412367E-2</v>
          </cell>
          <cell r="K116">
            <v>5.7520184583448032E-5</v>
          </cell>
        </row>
        <row r="117">
          <cell r="A117">
            <v>113</v>
          </cell>
          <cell r="B117">
            <v>7.5276898918482304E-3</v>
          </cell>
          <cell r="G117">
            <v>0.99994305501726233</v>
          </cell>
          <cell r="H117">
            <v>0.99994333388489209</v>
          </cell>
          <cell r="I117">
            <v>0.98500128633141126</v>
          </cell>
          <cell r="J117">
            <v>1.4942047553480792E-2</v>
          </cell>
          <cell r="K117">
            <v>5.666611510783402E-5</v>
          </cell>
        </row>
        <row r="118">
          <cell r="A118">
            <v>114</v>
          </cell>
          <cell r="B118">
            <v>7.4720095664687954E-3</v>
          </cell>
          <cell r="G118">
            <v>0.99994390054604321</v>
          </cell>
          <cell r="H118">
            <v>0.99994416907303862</v>
          </cell>
          <cell r="I118">
            <v>0.98511181179402385</v>
          </cell>
          <cell r="J118">
            <v>1.483235727901479E-2</v>
          </cell>
          <cell r="K118">
            <v>5.5830926961401198E-5</v>
          </cell>
        </row>
        <row r="119">
          <cell r="A119">
            <v>115</v>
          </cell>
          <cell r="B119">
            <v>7.4171468685377689E-3</v>
          </cell>
          <cell r="G119">
            <v>0.99994472738230822</v>
          </cell>
          <cell r="H119">
            <v>0.99994498593233061</v>
          </cell>
          <cell r="I119">
            <v>0.98522072033059394</v>
          </cell>
          <cell r="J119">
            <v>1.4724265601736619E-2</v>
          </cell>
          <cell r="K119">
            <v>5.5014067669459634E-5</v>
          </cell>
        </row>
        <row r="120">
          <cell r="A120">
            <v>116</v>
          </cell>
          <cell r="B120">
            <v>7.3630839202898767E-3</v>
          </cell>
          <cell r="G120">
            <v>0.99994553607300729</v>
          </cell>
          <cell r="H120">
            <v>0.99994578499518294</v>
          </cell>
          <cell r="I120">
            <v>0.98532804716423761</v>
          </cell>
          <cell r="J120">
            <v>1.4617737830945292E-2</v>
          </cell>
          <cell r="K120">
            <v>5.4215004817231339E-5</v>
          </cell>
        </row>
        <row r="121">
          <cell r="A121">
            <v>117</v>
          </cell>
          <cell r="B121">
            <v>7.3098033613862535E-3</v>
          </cell>
          <cell r="G121">
            <v>0.99994632714523113</v>
          </cell>
          <cell r="H121">
            <v>0.99994656677481797</v>
          </cell>
          <cell r="I121">
            <v>0.98543382650240974</v>
          </cell>
          <cell r="J121">
            <v>1.451274027240824E-2</v>
          </cell>
          <cell r="K121">
            <v>5.3433225182133771E-5</v>
          </cell>
        </row>
        <row r="122">
          <cell r="A122">
            <v>118</v>
          </cell>
          <cell r="B122">
            <v>7.2572883303296618E-3</v>
          </cell>
          <cell r="G122">
            <v>0.99994710110706975</v>
          </cell>
          <cell r="H122">
            <v>0.99994733176609052</v>
          </cell>
          <cell r="I122">
            <v>0.98553809157325023</v>
          </cell>
          <cell r="J122">
            <v>1.4409240192840246E-2</v>
          </cell>
          <cell r="K122">
            <v>5.2668233909539088E-5</v>
          </cell>
        </row>
        <row r="123">
          <cell r="A123">
            <v>119</v>
          </cell>
          <cell r="B123">
            <v>7.2055224466750188E-3</v>
          </cell>
          <cell r="G123">
            <v>0.99994785844842959</v>
          </cell>
          <cell r="H123">
            <v>0.99994808044627037</v>
          </cell>
          <cell r="I123">
            <v>0.98564087466037942</v>
          </cell>
          <cell r="J123">
            <v>1.4307205785890962E-2</v>
          </cell>
          <cell r="K123">
            <v>5.1919553729537546E-5</v>
          </cell>
        </row>
        <row r="124">
          <cell r="A124">
            <v>120</v>
          </cell>
          <cell r="B124">
            <v>7.1544897939958066E-3</v>
          </cell>
          <cell r="G124">
            <v>0.99994859964180771</v>
          </cell>
          <cell r="H124">
            <v>0.99994881327578755</v>
          </cell>
          <cell r="I124">
            <v>0.98574220713622074</v>
          </cell>
          <cell r="J124">
            <v>1.4206606139566832E-2</v>
          </cell>
          <cell r="K124">
            <v>5.1186724212390159E-5</v>
          </cell>
        </row>
        <row r="125">
          <cell r="A125">
            <v>121</v>
          </cell>
          <cell r="B125">
            <v>7.1041749035691557E-3</v>
          </cell>
          <cell r="G125">
            <v>0.9999493251430297</v>
          </cell>
          <cell r="H125">
            <v>0.99994953069893944</v>
          </cell>
          <cell r="I125">
            <v>0.98584211949392209</v>
          </cell>
          <cell r="J125">
            <v>1.4107411205017307E-2</v>
          </cell>
          <cell r="K125">
            <v>5.0469301060501819E-5</v>
          </cell>
        </row>
        <row r="126">
          <cell r="A126">
            <v>122</v>
          </cell>
          <cell r="B126">
            <v>7.0545627387444774E-3</v>
          </cell>
          <cell r="G126">
            <v>0.99995003539195004</v>
          </cell>
          <cell r="H126">
            <v>0.9999502331445651</v>
          </cell>
          <cell r="I126">
            <v>0.9859406413779459</v>
          </cell>
          <cell r="J126">
            <v>1.400959176661919E-2</v>
          </cell>
          <cell r="K126">
            <v>4.9766855434881978E-5</v>
          </cell>
        </row>
        <row r="127">
          <cell r="A127">
            <v>123</v>
          </cell>
          <cell r="B127">
            <v>7.0056386799624585E-3</v>
          </cell>
          <cell r="G127">
            <v>0.99995073081311947</v>
          </cell>
          <cell r="H127">
            <v>0.9999509210266857</v>
          </cell>
          <cell r="I127">
            <v>0.98603780161338916</v>
          </cell>
          <cell r="J127">
            <v>1.3913119413296544E-2</v>
          </cell>
          <cell r="K127">
            <v>4.9078973314186138E-5</v>
          </cell>
        </row>
        <row r="128">
          <cell r="A128">
            <v>124</v>
          </cell>
          <cell r="B128">
            <v>6.9573885103930769E-3</v>
          </cell>
          <cell r="G128">
            <v>0.99995141181641889</v>
          </cell>
          <cell r="H128">
            <v>0.99995159474511552</v>
          </cell>
          <cell r="I128">
            <v>0.98613362823409845</v>
          </cell>
          <cell r="J128">
            <v>1.3817966511017054E-2</v>
          </cell>
          <cell r="K128">
            <v>4.8405254884549598E-5</v>
          </cell>
        </row>
        <row r="129">
          <cell r="A129">
            <v>125</v>
          </cell>
          <cell r="B129">
            <v>6.9097984021629921E-3</v>
          </cell>
          <cell r="G129">
            <v>0.99995207879766435</v>
          </cell>
          <cell r="H129">
            <v>0.99995225468604154</v>
          </cell>
          <cell r="I129">
            <v>0.98622814850963259</v>
          </cell>
          <cell r="J129">
            <v>1.3724106176408915E-2</v>
          </cell>
          <cell r="K129">
            <v>4.7745313958534237E-5</v>
          </cell>
        </row>
        <row r="130">
          <cell r="A130">
            <v>126</v>
          </cell>
          <cell r="B130">
            <v>6.8628549031442892E-3</v>
          </cell>
          <cell r="G130">
            <v>0.99995273213918112</v>
          </cell>
          <cell r="H130">
            <v>0.99995290122257829</v>
          </cell>
          <cell r="I130">
            <v>0.98632138897113297</v>
          </cell>
          <cell r="J130">
            <v>1.3631512251445354E-2</v>
          </cell>
          <cell r="K130">
            <v>4.7098777421611613E-5</v>
          </cell>
        </row>
        <row r="131">
          <cell r="A131">
            <v>127</v>
          </cell>
          <cell r="B131">
            <v>6.8165449242780628E-3</v>
          </cell>
          <cell r="G131">
            <v>0.99995337221035252</v>
          </cell>
          <cell r="H131">
            <v>0.99995353471529536</v>
          </cell>
          <cell r="I131">
            <v>0.9864133754361486</v>
          </cell>
          <cell r="J131">
            <v>1.3540159279146723E-2</v>
          </cell>
          <cell r="K131">
            <v>4.6465284704701021E-5</v>
          </cell>
        </row>
        <row r="132">
          <cell r="A132">
            <v>128</v>
          </cell>
          <cell r="B132">
            <v>6.7708557274077505E-3</v>
          </cell>
          <cell r="G132">
            <v>0.99995399936814244</v>
          </cell>
          <cell r="H132">
            <v>0.9999541555127186</v>
          </cell>
          <cell r="I132">
            <v>0.98650413303246587</v>
          </cell>
          <cell r="J132">
            <v>1.345002248025276E-2</v>
          </cell>
          <cell r="K132">
            <v>4.5844487281370341E-5</v>
          </cell>
        </row>
        <row r="133">
          <cell r="A133">
            <v>129</v>
          </cell>
          <cell r="B133">
            <v>6.7257749135984602E-3</v>
          </cell>
          <cell r="G133">
            <v>0.99995461395759144</v>
          </cell>
          <cell r="H133">
            <v>0.9999547639518116</v>
          </cell>
          <cell r="I133">
            <v>0.98659368622099142</v>
          </cell>
          <cell r="J133">
            <v>1.3361077730820139E-2</v>
          </cell>
          <cell r="K133">
            <v>4.5236048188390376E-5</v>
          </cell>
        </row>
        <row r="134">
          <cell r="A134">
            <v>130</v>
          </cell>
          <cell r="B134">
            <v>6.6812904119197885E-3</v>
          </cell>
          <cell r="G134">
            <v>0.99995521631229345</v>
          </cell>
          <cell r="H134">
            <v>0.99995536035843158</v>
          </cell>
          <cell r="I134">
            <v>0.98668205881772886</v>
          </cell>
          <cell r="J134">
            <v>1.3273301540702755E-2</v>
          </cell>
          <cell r="K134">
            <v>4.4639641568411296E-5</v>
          </cell>
        </row>
        <row r="135">
          <cell r="A135">
            <v>131</v>
          </cell>
          <cell r="B135">
            <v>6.6373904686708235E-3</v>
          </cell>
          <cell r="G135">
            <v>0.9999558067548473</v>
          </cell>
          <cell r="H135">
            <v>0.9999559450477663</v>
          </cell>
          <cell r="I135">
            <v>0.9867692740148919</v>
          </cell>
          <cell r="J135">
            <v>1.3186671032874442E-2</v>
          </cell>
          <cell r="K135">
            <v>4.4054952233602294E-5</v>
          </cell>
        </row>
        <row r="136">
          <cell r="A136">
            <v>132</v>
          </cell>
          <cell r="B136">
            <v>6.5940636370271175E-3</v>
          </cell>
          <cell r="G136">
            <v>0.99995638559728861</v>
          </cell>
          <cell r="H136">
            <v>0.99995651832475085</v>
          </cell>
          <cell r="I136">
            <v>0.98685535440119498</v>
          </cell>
          <cell r="J136">
            <v>1.310116392355591E-2</v>
          </cell>
          <cell r="K136">
            <v>4.3481675249163299E-5</v>
          </cell>
        </row>
        <row r="137">
          <cell r="A137">
            <v>133</v>
          </cell>
          <cell r="B137">
            <v>6.551298767090488E-3</v>
          </cell>
          <cell r="G137">
            <v>0.99995695314150335</v>
          </cell>
          <cell r="H137">
            <v>0.9999570804844643</v>
          </cell>
          <cell r="I137">
            <v>0.98694032198135473</v>
          </cell>
          <cell r="J137">
            <v>1.3016758503109613E-2</v>
          </cell>
          <cell r="K137">
            <v>4.2919515535681351E-5</v>
          </cell>
        </row>
        <row r="138">
          <cell r="A138">
            <v>134</v>
          </cell>
          <cell r="B138">
            <v>6.5090849963234674E-3</v>
          </cell>
          <cell r="G138">
            <v>0.9999575096796196</v>
          </cell>
          <cell r="H138">
            <v>0.99995763181251052</v>
          </cell>
          <cell r="I138">
            <v>0.98702419819484233</v>
          </cell>
          <cell r="J138">
            <v>1.2933433617668208E-2</v>
          </cell>
          <cell r="K138">
            <v>4.2368187489363273E-5</v>
          </cell>
        </row>
        <row r="139">
          <cell r="A139">
            <v>135</v>
          </cell>
          <cell r="B139">
            <v>6.4674117403511738E-3</v>
          </cell>
          <cell r="G139">
            <v>0.99995805549438543</v>
          </cell>
          <cell r="H139">
            <v>0.99995817258538078</v>
          </cell>
          <cell r="I139">
            <v>0.98710700393391693</v>
          </cell>
          <cell r="J139">
            <v>1.2851168651463884E-2</v>
          </cell>
          <cell r="K139">
            <v>4.1827414619232202E-5</v>
          </cell>
        </row>
        <row r="140">
          <cell r="A140">
            <v>136</v>
          </cell>
          <cell r="B140">
            <v>6.4262686841142337E-3</v>
          </cell>
          <cell r="G140">
            <v>0.99995859085952699</v>
          </cell>
          <cell r="H140">
            <v>0.99995870307079959</v>
          </cell>
          <cell r="I140">
            <v>0.98718875956097196</v>
          </cell>
          <cell r="J140">
            <v>1.2769943509827613E-2</v>
          </cell>
          <cell r="K140">
            <v>4.1296929200427288E-5</v>
          </cell>
        </row>
        <row r="141">
          <cell r="A141">
            <v>137</v>
          </cell>
          <cell r="B141">
            <v>6.3856457733572347E-3</v>
          </cell>
          <cell r="G141">
            <v>0.99995911604009158</v>
          </cell>
          <cell r="H141">
            <v>0.99995922352805722</v>
          </cell>
          <cell r="I141">
            <v>0.98726948492522837</v>
          </cell>
          <cell r="J141">
            <v>1.268973860282888E-2</v>
          </cell>
          <cell r="K141">
            <v>4.0776471942795117E-5</v>
          </cell>
        </row>
        <row r="142">
          <cell r="A142">
            <v>138</v>
          </cell>
          <cell r="B142">
            <v>6.345533206437947E-3</v>
          </cell>
          <cell r="G142">
            <v>0.99995963129277665</v>
          </cell>
          <cell r="H142">
            <v>0.99995973420832607</v>
          </cell>
          <cell r="I142">
            <v>0.98734919937879817</v>
          </cell>
          <cell r="J142">
            <v>1.261053482952788E-2</v>
          </cell>
          <cell r="K142">
            <v>4.0265791674006653E-5</v>
          </cell>
        </row>
        <row r="143">
          <cell r="A143">
            <v>139</v>
          </cell>
          <cell r="B143">
            <v>6.3059214264433007E-3</v>
          </cell>
          <cell r="G143">
            <v>0.99996013686624285</v>
          </cell>
          <cell r="H143">
            <v>0.9999602353549637</v>
          </cell>
          <cell r="I143">
            <v>0.98742792179215</v>
          </cell>
          <cell r="J143">
            <v>1.2532313562813648E-2</v>
          </cell>
          <cell r="K143">
            <v>3.9764645036476713E-5</v>
          </cell>
        </row>
        <row r="144">
          <cell r="A144">
            <v>140</v>
          </cell>
          <cell r="B144">
            <v>6.2668011135988038E-3</v>
          </cell>
          <cell r="G144">
            <v>0.99996063300141402</v>
          </cell>
          <cell r="H144">
            <v>0.99996072720380269</v>
          </cell>
          <cell r="I144">
            <v>0.98750567056899985</v>
          </cell>
          <cell r="J144">
            <v>1.2455056634802801E-2</v>
          </cell>
          <cell r="K144">
            <v>3.9272796197403207E-5</v>
          </cell>
        </row>
        <row r="145">
          <cell r="A145">
            <v>141</v>
          </cell>
          <cell r="B145">
            <v>6.2281631779587312E-3</v>
          </cell>
          <cell r="G145">
            <v>0.99996111993176462</v>
          </cell>
          <cell r="H145">
            <v>0.99996120998342874</v>
          </cell>
          <cell r="I145">
            <v>0.98758246366065383</v>
          </cell>
          <cell r="J145">
            <v>1.23787463227749E-2</v>
          </cell>
          <cell r="K145">
            <v>3.8790016571281002E-5</v>
          </cell>
        </row>
        <row r="146">
          <cell r="A146">
            <v>142</v>
          </cell>
          <cell r="B146">
            <v>6.1899987523650448E-3</v>
          </cell>
          <cell r="G146">
            <v>0.99996159788359451</v>
          </cell>
          <cell r="H146">
            <v>0.99996168391544571</v>
          </cell>
          <cell r="I146">
            <v>0.98765831857982422</v>
          </cell>
          <cell r="J146">
            <v>1.2303365335621527E-2</v>
          </cell>
          <cell r="K146">
            <v>3.831608455428081E-5</v>
          </cell>
        </row>
        <row r="147">
          <cell r="A147">
            <v>143</v>
          </cell>
          <cell r="B147">
            <v>6.1522991856635886E-3</v>
          </cell>
          <cell r="G147">
            <v>0.99996206707629121</v>
          </cell>
          <cell r="H147">
            <v>0.99996214921473003</v>
          </cell>
          <cell r="I147">
            <v>0.98773325241394272</v>
          </cell>
          <cell r="J147">
            <v>1.2228896800787344E-2</v>
          </cell>
          <cell r="K147">
            <v>3.7850785269916853E-5</v>
          </cell>
        </row>
        <row r="148">
          <cell r="A148">
            <v>144</v>
          </cell>
          <cell r="B148">
            <v>6.1150560361666615E-3</v>
          </cell>
          <cell r="G148">
            <v>0.99996252772258276</v>
          </cell>
          <cell r="H148">
            <v>0.99996260608967447</v>
          </cell>
          <cell r="I148">
            <v>0.98780728183799205</v>
          </cell>
          <cell r="J148">
            <v>1.2155324251682406E-2</v>
          </cell>
          <cell r="K148">
            <v>3.7393910325458324E-5</v>
          </cell>
        </row>
        <row r="149">
          <cell r="A149">
            <v>145</v>
          </cell>
          <cell r="B149">
            <v>6.078261065351585E-3</v>
          </cell>
          <cell r="G149">
            <v>0.9999629800287777</v>
          </cell>
          <cell r="H149">
            <v>0.99996305474242142</v>
          </cell>
          <cell r="I149">
            <v>0.98788042312687541</v>
          </cell>
          <cell r="J149">
            <v>1.2082631615546032E-2</v>
          </cell>
          <cell r="K149">
            <v>3.6945257578568988E-5</v>
          </cell>
        </row>
        <row r="150">
          <cell r="A150">
            <v>146</v>
          </cell>
          <cell r="B150">
            <v>6.0419062317853918E-3</v>
          </cell>
          <cell r="G150">
            <v>0.99996342419499717</v>
          </cell>
          <cell r="H150">
            <v>0.99996349536908635</v>
          </cell>
          <cell r="I150">
            <v>0.98795269216734294</v>
          </cell>
          <cell r="J150">
            <v>1.2010803201743409E-2</v>
          </cell>
          <cell r="K150">
            <v>3.6504630913687154E-5</v>
          </cell>
        </row>
        <row r="151">
          <cell r="A151">
            <v>147</v>
          </cell>
          <cell r="B151">
            <v>6.0059836852662208E-3</v>
          </cell>
          <cell r="G151">
            <v>0.99996386041539553</v>
          </cell>
          <cell r="H151">
            <v>0.99996392815997237</v>
          </cell>
          <cell r="I151">
            <v>0.98802410446949529</v>
          </cell>
          <cell r="J151">
            <v>1.1939823690477074E-2</v>
          </cell>
          <cell r="K151">
            <v>3.6071840027684017E-5</v>
          </cell>
        </row>
        <row r="152">
          <cell r="A152">
            <v>148</v>
          </cell>
          <cell r="B152">
            <v>5.9704857611724595E-3</v>
          </cell>
          <cell r="G152">
            <v>0.99996428887837263</v>
          </cell>
          <cell r="H152">
            <v>0.99996435329977573</v>
          </cell>
          <cell r="I152">
            <v>0.98809467517787952</v>
          </cell>
          <cell r="J152">
            <v>1.1869678121896193E-2</v>
          </cell>
          <cell r="K152">
            <v>3.5646700224363082E-5</v>
          </cell>
        </row>
        <row r="153">
          <cell r="A153">
            <v>149</v>
          </cell>
          <cell r="B153">
            <v>5.9354049750110797E-3</v>
          </cell>
          <cell r="G153">
            <v>0.99996470976677798</v>
          </cell>
          <cell r="H153">
            <v>0.99996477096778258</v>
          </cell>
          <cell r="I153">
            <v>0.98816441908219521</v>
          </cell>
          <cell r="J153">
            <v>1.1800351885587387E-2</v>
          </cell>
          <cell r="K153">
            <v>3.5229032217386275E-5</v>
          </cell>
        </row>
        <row r="154">
          <cell r="A154">
            <v>150</v>
          </cell>
          <cell r="B154">
            <v>5.9007340171570357E-3</v>
          </cell>
          <cell r="G154">
            <v>0.99996512325810472</v>
          </cell>
          <cell r="H154">
            <v>0.99996518133805867</v>
          </cell>
          <cell r="I154">
            <v>0.98823335062762707</v>
          </cell>
          <cell r="J154">
            <v>1.1731830710431603E-2</v>
          </cell>
          <cell r="K154">
            <v>3.4818661941234211E-5</v>
          </cell>
        </row>
        <row r="155">
          <cell r="A155">
            <v>151</v>
          </cell>
          <cell r="B155">
            <v>5.8664657477759466E-3</v>
          </cell>
          <cell r="G155">
            <v>0.9999655295246781</v>
          </cell>
          <cell r="H155">
            <v>0.99996558457963025</v>
          </cell>
          <cell r="I155">
            <v>0.98830148392481798</v>
          </cell>
          <cell r="J155">
            <v>1.1664100654812236E-2</v>
          </cell>
          <cell r="K155">
            <v>3.4415420369828399E-5</v>
          </cell>
        </row>
        <row r="156">
          <cell r="A156">
            <v>152</v>
          </cell>
          <cell r="B156">
            <v>5.8325931919226632E-3</v>
          </cell>
          <cell r="G156">
            <v>0.99996592873383394</v>
          </cell>
          <cell r="H156">
            <v>0.99996598085665755</v>
          </cell>
          <cell r="I156">
            <v>0.98836883275949716</v>
          </cell>
          <cell r="J156">
            <v>1.1597148097160401E-2</v>
          </cell>
          <cell r="K156">
            <v>3.4019143342462602E-5</v>
          </cell>
        </row>
        <row r="157">
          <cell r="A157">
            <v>153</v>
          </cell>
          <cell r="B157">
            <v>5.7991095348086472E-3</v>
          </cell>
          <cell r="G157">
            <v>0.99996632104809102</v>
          </cell>
          <cell r="H157">
            <v>0.99996637032860325</v>
          </cell>
          <cell r="I157">
            <v>0.98843541060177942</v>
          </cell>
          <cell r="J157">
            <v>1.1530959726823877E-2</v>
          </cell>
          <cell r="K157">
            <v>3.3629671396708567E-5</v>
          </cell>
        </row>
        <row r="158">
          <cell r="A158">
            <v>154</v>
          </cell>
          <cell r="B158">
            <v>5.7660081172314238E-3</v>
          </cell>
          <cell r="G158">
            <v>0.99996670662531717</v>
          </cell>
          <cell r="H158">
            <v>0.99996675315039207</v>
          </cell>
          <cell r="I158">
            <v>0.98850123061514517</v>
          </cell>
          <cell r="J158">
            <v>1.1465522535246891E-2</v>
          </cell>
          <cell r="K158">
            <v>3.3246849607978669E-5</v>
          </cell>
        </row>
        <row r="159">
          <cell r="A159">
            <v>155</v>
          </cell>
          <cell r="B159">
            <v>5.7332824311596619E-3</v>
          </cell>
          <cell r="G159">
            <v>0.99996708561888814</v>
          </cell>
          <cell r="H159">
            <v>0.9999671294725645</v>
          </cell>
          <cell r="I159">
            <v>0.98856630566511605</v>
          </cell>
          <cell r="J159">
            <v>1.1400823807448435E-2</v>
          </cell>
          <cell r="K159">
            <v>3.2870527435444043E-5</v>
          </cell>
        </row>
        <row r="160">
          <cell r="A160">
            <v>156</v>
          </cell>
          <cell r="B160">
            <v>5.7009261154677407E-3</v>
          </cell>
          <cell r="G160">
            <v>0.99996745817783883</v>
          </cell>
          <cell r="H160">
            <v>0.99996749944142616</v>
          </cell>
          <cell r="I160">
            <v>0.98863064832763869</v>
          </cell>
          <cell r="J160">
            <v>1.1336851113787438E-2</v>
          </cell>
          <cell r="K160">
            <v>3.2500558574022103E-5</v>
          </cell>
        </row>
        <row r="161">
          <cell r="A161">
            <v>157</v>
          </cell>
          <cell r="B161">
            <v>5.6689329518139269E-3</v>
          </cell>
          <cell r="G161">
            <v>0.99996782444701193</v>
          </cell>
          <cell r="H161">
            <v>0.99996786319918785</v>
          </cell>
          <cell r="I161">
            <v>0.98869427089718431</v>
          </cell>
          <cell r="J161">
            <v>1.1273592302003531E-2</v>
          </cell>
          <cell r="K161">
            <v>3.213680081216176E-5</v>
          </cell>
        </row>
        <row r="162">
          <cell r="A162">
            <v>158</v>
          </cell>
          <cell r="B162">
            <v>5.6372968606565581E-3</v>
          </cell>
          <cell r="G162">
            <v>0.99996818456719594</v>
          </cell>
          <cell r="H162">
            <v>0.99996822088410486</v>
          </cell>
          <cell r="I162">
            <v>0.98875718539458213</v>
          </cell>
          <cell r="J162">
            <v>1.1211035489522781E-2</v>
          </cell>
          <cell r="K162">
            <v>3.1779115895168288E-5</v>
          </cell>
        </row>
        <row r="163">
          <cell r="A163">
            <v>159</v>
          </cell>
          <cell r="B163">
            <v>5.6060118974028631E-3</v>
          </cell>
          <cell r="G163">
            <v>0.99996853867526381</v>
          </cell>
          <cell r="H163">
            <v>0.99996857263060623</v>
          </cell>
          <cell r="I163">
            <v>0.9888194035745882</v>
          </cell>
          <cell r="J163">
            <v>1.1149169056018081E-2</v>
          </cell>
          <cell r="K163">
            <v>3.1427369393822451E-5</v>
          </cell>
        </row>
        <row r="164">
          <cell r="A164">
            <v>160</v>
          </cell>
          <cell r="B164">
            <v>5.5750722486853019E-3</v>
          </cell>
          <cell r="G164">
            <v>0.99996888690430019</v>
          </cell>
          <cell r="H164">
            <v>0.99996891856942205</v>
          </cell>
          <cell r="I164">
            <v>0.98888093693320755</v>
          </cell>
          <cell r="J164">
            <v>1.1087981636214482E-2</v>
          </cell>
          <cell r="K164">
            <v>3.1081430578060988E-5</v>
          </cell>
        </row>
        <row r="165">
          <cell r="A165">
            <v>161</v>
          </cell>
          <cell r="B165">
            <v>5.5444722287605278E-3</v>
          </cell>
          <cell r="G165">
            <v>0.99996922938372779</v>
          </cell>
          <cell r="H165">
            <v>0.99996925882770449</v>
          </cell>
          <cell r="I165">
            <v>0.98894179671477445</v>
          </cell>
          <cell r="J165">
            <v>1.1027462112930063E-2</v>
          </cell>
          <cell r="K165">
            <v>3.0741172295496734E-5</v>
          </cell>
        </row>
        <row r="166">
          <cell r="A166">
            <v>162</v>
          </cell>
          <cell r="B166">
            <v>5.5142062760262798E-3</v>
          </cell>
          <cell r="G166">
            <v>0.99996956623942745</v>
          </cell>
          <cell r="H166">
            <v>0.9999695935291455</v>
          </cell>
          <cell r="I166">
            <v>0.98900199391880206</v>
          </cell>
          <cell r="J166">
            <v>1.0967599610343425E-2</v>
          </cell>
          <cell r="K166">
            <v>3.0406470854567613E-5</v>
          </cell>
        </row>
        <row r="167">
          <cell r="A167">
            <v>163</v>
          </cell>
          <cell r="B167">
            <v>5.4842689496517284E-3</v>
          </cell>
          <cell r="G167">
            <v>0.99996989759385402</v>
          </cell>
          <cell r="H167">
            <v>0.99996992279408792</v>
          </cell>
          <cell r="I167">
            <v>0.98906153930660867</v>
          </cell>
          <cell r="J167">
            <v>1.090838348747923E-2</v>
          </cell>
          <cell r="K167">
            <v>3.0077205912114071E-5</v>
          </cell>
        </row>
        <row r="168">
          <cell r="A168">
            <v>164</v>
          </cell>
          <cell r="B168">
            <v>5.454654926316989E-3</v>
          </cell>
          <cell r="G168">
            <v>0.99997022356614707</v>
          </cell>
          <cell r="H168">
            <v>0.99997024673963464</v>
          </cell>
          <cell r="I168">
            <v>0.98912044340773109</v>
          </cell>
          <cell r="J168">
            <v>1.084980333190359E-2</v>
          </cell>
          <cell r="K168">
            <v>2.9753260365194195E-5</v>
          </cell>
        </row>
        <row r="169">
          <cell r="A169">
            <v>165</v>
          </cell>
          <cell r="B169">
            <v>5.4253589970576898E-3</v>
          </cell>
          <cell r="G169">
            <v>0.9999705442722383</v>
          </cell>
          <cell r="H169">
            <v>0.99997056547975316</v>
          </cell>
          <cell r="I169">
            <v>0.98917871652613165</v>
          </cell>
          <cell r="J169">
            <v>1.079184895362147E-2</v>
          </cell>
          <cell r="K169">
            <v>2.9434520246954823E-5</v>
          </cell>
        </row>
        <row r="170">
          <cell r="A170">
            <v>166</v>
          </cell>
          <cell r="B170">
            <v>5.396376064210678E-3</v>
          </cell>
          <cell r="G170">
            <v>0.99997085982495559</v>
          </cell>
          <cell r="H170">
            <v>0.99997087912537352</v>
          </cell>
          <cell r="I170">
            <v>0.98923636874620491</v>
          </cell>
          <cell r="J170">
            <v>1.0734510379168583E-2</v>
          </cell>
          <cell r="K170">
            <v>2.912087462638593E-5</v>
          </cell>
        </row>
        <row r="171">
          <cell r="A171">
            <v>167</v>
          </cell>
          <cell r="B171">
            <v>5.3677011384570946E-3</v>
          </cell>
          <cell r="G171">
            <v>0.99997117033411975</v>
          </cell>
          <cell r="H171">
            <v>0.99997118778448824</v>
          </cell>
          <cell r="I171">
            <v>0.9892934099385976</v>
          </cell>
          <cell r="J171">
            <v>1.0677777845890602E-2</v>
          </cell>
          <cell r="K171">
            <v>2.8812215511793589E-5</v>
          </cell>
        </row>
        <row r="172">
          <cell r="A172">
            <v>168</v>
          </cell>
          <cell r="B172">
            <v>5.3393293359592165E-3</v>
          </cell>
          <cell r="G172">
            <v>0.99997147590664337</v>
          </cell>
          <cell r="H172">
            <v>0.99997149156224208</v>
          </cell>
          <cell r="I172">
            <v>0.98934984976583928</v>
          </cell>
          <cell r="J172">
            <v>1.0621641796402763E-2</v>
          </cell>
          <cell r="K172">
            <v>2.8508437757834687E-5</v>
          </cell>
        </row>
        <row r="173">
          <cell r="A173">
            <v>169</v>
          </cell>
          <cell r="B173">
            <v>5.311255875587618E-3</v>
          </cell>
          <cell r="G173">
            <v>0.99997177664661963</v>
          </cell>
          <cell r="H173">
            <v>0.99997179056102392</v>
          </cell>
          <cell r="I173">
            <v>0.98940569768780062</v>
          </cell>
          <cell r="J173">
            <v>1.0566092873223307E-2</v>
          </cell>
          <cell r="K173">
            <v>2.8209438975963995E-5</v>
          </cell>
        </row>
        <row r="174">
          <cell r="A174">
            <v>170</v>
          </cell>
          <cell r="B174">
            <v>5.2834760762353423E-3</v>
          </cell>
          <cell r="G174">
            <v>0.99997207265541366</v>
          </cell>
          <cell r="H174">
            <v>0.99997208488055178</v>
          </cell>
          <cell r="I174">
            <v>0.98946096296697739</v>
          </cell>
          <cell r="J174">
            <v>1.0511121913574383E-2</v>
          </cell>
          <cell r="K174">
            <v>2.7915119448151209E-5</v>
          </cell>
        </row>
        <row r="175">
          <cell r="A175">
            <v>171</v>
          </cell>
          <cell r="B175">
            <v>5.2559853542159174E-3</v>
          </cell>
          <cell r="G175">
            <v>0.99997236403174627</v>
          </cell>
          <cell r="H175">
            <v>0.99997237461795629</v>
          </cell>
          <cell r="I175">
            <v>0.98951565467361191</v>
          </cell>
          <cell r="J175">
            <v>1.045671994434437E-2</v>
          </cell>
          <cell r="K175">
            <v>2.7625382043732222E-5</v>
          </cell>
        </row>
        <row r="176">
          <cell r="A176">
            <v>172</v>
          </cell>
          <cell r="B176">
            <v>5.2287792207421739E-3</v>
          </cell>
          <cell r="G176">
            <v>0.99997265087177678</v>
          </cell>
          <cell r="H176">
            <v>0.99997265986786077</v>
          </cell>
          <cell r="I176">
            <v>0.9895697816906549</v>
          </cell>
          <cell r="J176">
            <v>1.0402878177205817E-2</v>
          </cell>
          <cell r="K176">
            <v>2.7340132139265136E-5</v>
          </cell>
        </row>
        <row r="177">
          <cell r="A177">
            <v>173</v>
          </cell>
          <cell r="B177">
            <v>5.2018532794829552E-3</v>
          </cell>
          <cell r="G177">
            <v>0.99997293326918213</v>
          </cell>
          <cell r="H177">
            <v>0.99997294072245879</v>
          </cell>
          <cell r="I177">
            <v>0.98962335271857538</v>
          </cell>
          <cell r="J177">
            <v>1.0349588003883374E-2</v>
          </cell>
          <cell r="K177">
            <v>2.7059277541267576E-5</v>
          </cell>
        </row>
        <row r="178">
          <cell r="A178">
            <v>174</v>
          </cell>
          <cell r="B178">
            <v>5.1752032241949297E-3</v>
          </cell>
          <cell r="G178">
            <v>0.9999732113152342</v>
          </cell>
          <cell r="H178">
            <v>0.99997321727158828</v>
          </cell>
          <cell r="I178">
            <v>0.98967637628002181</v>
          </cell>
          <cell r="J178">
            <v>1.0296840991566424E-2</v>
          </cell>
          <cell r="K178">
            <v>2.6782728411717596E-5</v>
          </cell>
        </row>
        <row r="179">
          <cell r="A179">
            <v>175</v>
          </cell>
          <cell r="B179">
            <v>5.1488248364268199E-3</v>
          </cell>
          <cell r="G179">
            <v>0.99997348509887241</v>
          </cell>
          <cell r="H179">
            <v>0.99997348960280374</v>
          </cell>
          <cell r="I179">
            <v>0.98972886072434252</v>
          </cell>
          <cell r="J179">
            <v>1.0244628878461228E-2</v>
          </cell>
          <cell r="K179">
            <v>2.651039719620567E-5</v>
          </cell>
        </row>
        <row r="180">
          <cell r="A180">
            <v>176</v>
          </cell>
          <cell r="B180">
            <v>5.1227139832934797E-3</v>
          </cell>
          <cell r="G180">
            <v>0.99997375470677574</v>
          </cell>
          <cell r="H180">
            <v>0.99997375780144548</v>
          </cell>
          <cell r="I180">
            <v>0.98978081423196773</v>
          </cell>
          <cell r="J180">
            <v>1.0192943569477699E-2</v>
          </cell>
          <cell r="K180">
            <v>2.6242198554630549E-5</v>
          </cell>
        </row>
        <row r="181">
          <cell r="A181">
            <v>177</v>
          </cell>
          <cell r="B181">
            <v>5.0968666153173572E-3</v>
          </cell>
          <cell r="G181">
            <v>0.99997402022343107</v>
          </cell>
          <cell r="H181">
            <v>0.99997402195070562</v>
          </cell>
          <cell r="I181">
            <v>0.98983224481865961</v>
          </cell>
          <cell r="J181">
            <v>1.014177713204604E-2</v>
          </cell>
          <cell r="K181">
            <v>2.5978049294336612E-5</v>
          </cell>
        </row>
        <row r="182">
          <cell r="A182">
            <v>178</v>
          </cell>
          <cell r="B182">
            <v>5.0712787643349706E-3</v>
          </cell>
          <cell r="G182">
            <v>0.99997428173119851</v>
          </cell>
          <cell r="H182">
            <v>0.99997428213169437</v>
          </cell>
          <cell r="I182">
            <v>0.98988316033963564</v>
          </cell>
          <cell r="J182">
            <v>1.0091121792058752E-2</v>
          </cell>
          <cell r="K182">
            <v>2.5717868305594826E-5</v>
          </cell>
        </row>
        <row r="183">
          <cell r="A183">
            <v>179</v>
          </cell>
          <cell r="B183">
            <v>5.0459465414661227E-3</v>
          </cell>
          <cell r="G183">
            <v>0.99997453931037739</v>
          </cell>
          <cell r="H183">
            <v>0.99997453842350048</v>
          </cell>
          <cell r="I183">
            <v>0.98993356849356695</v>
          </cell>
          <cell r="J183">
            <v>1.0040969929933577E-2</v>
          </cell>
          <cell r="K183">
            <v>2.5461576499333927E-5</v>
          </cell>
        </row>
        <row r="184">
          <cell r="A184">
            <v>180</v>
          </cell>
          <cell r="B184">
            <v>5.0208661351436798E-3</v>
          </cell>
          <cell r="G184">
            <v>0.99997479303926551</v>
          </cell>
          <cell r="H184">
            <v>0.99997479090325314</v>
          </cell>
          <cell r="I184">
            <v>0.98998347682645982</v>
          </cell>
          <cell r="J184">
            <v>9.9913140767932951E-3</v>
          </cell>
          <cell r="K184">
            <v>2.5209096747032632E-5</v>
          </cell>
        </row>
        <row r="185">
          <cell r="A185">
            <v>181</v>
          </cell>
          <cell r="B185">
            <v>4.9960338092018058E-3</v>
          </cell>
          <cell r="G185">
            <v>0.99997504299422058</v>
          </cell>
          <cell r="H185">
            <v>0.9999750396461774</v>
          </cell>
          <cell r="I185">
            <v>0.99003289273541917</v>
          </cell>
          <cell r="J185">
            <v>9.9421469107582369E-3</v>
          </cell>
          <cell r="K185">
            <v>2.4960353822687506E-5</v>
          </cell>
        </row>
        <row r="186">
          <cell r="A186">
            <v>182</v>
          </cell>
          <cell r="B186">
            <v>4.9714459010206501E-3</v>
          </cell>
          <cell r="G186">
            <v>0.99997528924971557</v>
          </cell>
          <cell r="H186">
            <v>0.99997528472565334</v>
          </cell>
          <cell r="I186">
            <v>0.99008182347230556</v>
          </cell>
          <cell r="J186">
            <v>9.89346125334775E-3</v>
          </cell>
          <cell r="K186">
            <v>2.4715274346775024E-5</v>
          </cell>
        </row>
        <row r="187">
          <cell r="A187">
            <v>183</v>
          </cell>
          <cell r="B187">
            <v>4.9470988197255475E-3</v>
          </cell>
          <cell r="G187">
            <v>0.99997553187839683</v>
          </cell>
          <cell r="H187">
            <v>0.9999755262132678</v>
          </cell>
          <cell r="I187">
            <v>0.990130276147281</v>
          </cell>
          <cell r="J187">
            <v>9.8452500659868356E-3</v>
          </cell>
          <cell r="K187">
            <v>2.4473786732129903E-5</v>
          </cell>
        </row>
        <row r="188">
          <cell r="A188">
            <v>184</v>
          </cell>
          <cell r="B188">
            <v>4.9229890444388675E-3</v>
          </cell>
          <cell r="G188">
            <v>0.9999757709511351</v>
          </cell>
          <cell r="H188">
            <v>0.99997576417886824</v>
          </cell>
          <cell r="I188">
            <v>0.99017825773225387</v>
          </cell>
          <cell r="J188">
            <v>9.7975064466144044E-3</v>
          </cell>
          <cell r="K188">
            <v>2.4235821131665115E-5</v>
          </cell>
        </row>
        <row r="189">
          <cell r="A189">
            <v>185</v>
          </cell>
          <cell r="B189">
            <v>4.8991131225827366E-3</v>
          </cell>
          <cell r="G189">
            <v>0.99997600653707952</v>
          </cell>
          <cell r="H189">
            <v>0.99997599869061216</v>
          </cell>
          <cell r="I189">
            <v>0.99022577506422238</v>
          </cell>
          <cell r="J189">
            <v>9.7502236263897479E-3</v>
          </cell>
          <cell r="K189">
            <v>2.4001309387862371E-5</v>
          </cell>
        </row>
        <row r="190">
          <cell r="A190">
            <v>186</v>
          </cell>
          <cell r="B190">
            <v>4.8754676682309043E-3</v>
          </cell>
          <cell r="G190">
            <v>0.999976238703706</v>
          </cell>
          <cell r="H190">
            <v>0.9999762298150161</v>
          </cell>
          <cell r="I190">
            <v>0.99027283484852224</v>
          </cell>
          <cell r="J190">
            <v>9.7033949664938786E-3</v>
          </cell>
          <cell r="K190">
            <v>2.3770184983964891E-5</v>
          </cell>
        </row>
        <row r="191">
          <cell r="A191">
            <v>187</v>
          </cell>
          <cell r="B191">
            <v>4.852049360508104E-3</v>
          </cell>
          <cell r="G191">
            <v>0.99997646751686597</v>
          </cell>
          <cell r="H191">
            <v>0.99997645761700327</v>
          </cell>
          <cell r="I191">
            <v>0.99031944366198066</v>
          </cell>
          <cell r="J191">
            <v>9.6570139550225947E-3</v>
          </cell>
          <cell r="K191">
            <v>2.3542382996807103E-5</v>
          </cell>
        </row>
        <row r="192">
          <cell r="A192">
            <v>188</v>
          </cell>
          <cell r="B192">
            <v>4.8288549420353244E-3</v>
          </cell>
          <cell r="G192">
            <v>0.99997669304083325</v>
          </cell>
          <cell r="H192">
            <v>0.99997668215994884</v>
          </cell>
          <cell r="I192">
            <v>0.99036560795598061</v>
          </cell>
          <cell r="J192">
            <v>9.6110742039682111E-3</v>
          </cell>
          <cell r="K192">
            <v>2.3317840051218976E-5</v>
          </cell>
        </row>
        <row r="193">
          <cell r="A193">
            <v>189</v>
          </cell>
          <cell r="B193">
            <v>4.8058812174194537E-3</v>
          </cell>
          <cell r="G193">
            <v>0.99997691533834931</v>
          </cell>
          <cell r="H193">
            <v>0.9999769035057241</v>
          </cell>
          <cell r="I193">
            <v>0.99041133405943704</v>
          </cell>
          <cell r="J193">
            <v>9.5655694462870172E-3</v>
          </cell>
          <cell r="K193">
            <v>2.3096494275945091E-5</v>
          </cell>
        </row>
        <row r="194">
          <cell r="A194">
            <v>190</v>
          </cell>
          <cell r="B194">
            <v>4.7831250517858326E-3</v>
          </cell>
          <cell r="G194">
            <v>0.99997713447066683</v>
          </cell>
          <cell r="H194">
            <v>0.99997712171473907</v>
          </cell>
          <cell r="I194">
            <v>0.99045662818168945</v>
          </cell>
          <cell r="J194">
            <v>9.5204935330496232E-3</v>
          </cell>
          <cell r="K194">
            <v>2.2878285261021226E-5</v>
          </cell>
        </row>
        <row r="195">
          <cell r="A195">
            <v>191</v>
          </cell>
          <cell r="B195">
            <v>4.760583369352301E-3</v>
          </cell>
          <cell r="G195">
            <v>0.99997735049759173</v>
          </cell>
          <cell r="H195">
            <v>0.99997733684598356</v>
          </cell>
          <cell r="I195">
            <v>0.99050149641531204</v>
          </cell>
          <cell r="J195">
            <v>9.4758404306714943E-3</v>
          </cell>
          <cell r="K195">
            <v>2.2663154016553708E-5</v>
          </cell>
        </row>
        <row r="196">
          <cell r="A196">
            <v>192</v>
          </cell>
          <cell r="B196">
            <v>4.7382531520433696E-3</v>
          </cell>
          <cell r="G196">
            <v>0.99997756347752376</v>
          </cell>
          <cell r="H196">
            <v>0.99997754895706725</v>
          </cell>
          <cell r="I196">
            <v>0.99054594473884616</v>
          </cell>
          <cell r="J196">
            <v>9.4316042182210416E-3</v>
          </cell>
          <cell r="K196">
            <v>2.2451042932848929E-5</v>
          </cell>
        </row>
        <row r="197">
          <cell r="A197">
            <v>193</v>
          </cell>
          <cell r="G197">
            <v>0.99997777346749661</v>
          </cell>
          <cell r="H197">
            <v>0.99997775810425815</v>
          </cell>
          <cell r="I197">
            <v>0.99058997901945545</v>
          </cell>
          <cell r="J197">
            <v>9.3877790848027384E-3</v>
          </cell>
          <cell r="K197">
            <v>2.2241895741842762E-5</v>
          </cell>
        </row>
        <row r="198">
          <cell r="G198">
            <v>0.99997798052321551</v>
          </cell>
          <cell r="H198">
            <v>0.99997796434252018</v>
          </cell>
          <cell r="I198">
            <v>0.99063360501550735</v>
          </cell>
          <cell r="J198">
            <v>9.3443593270128595E-3</v>
          </cell>
          <cell r="K198">
            <v>2.2035657479781679E-5</v>
          </cell>
        </row>
        <row r="199">
          <cell r="G199">
            <v>0.99997818469909494</v>
          </cell>
          <cell r="H199">
            <v>0.99997816772554882</v>
          </cell>
          <cell r="I199">
            <v>0.99067682837908333</v>
          </cell>
          <cell r="J199">
            <v>9.3013393464654766E-3</v>
          </cell>
          <cell r="K199">
            <v>2.1832274451109354E-5</v>
          </cell>
        </row>
        <row r="200">
          <cell r="G200">
            <v>0.99997838604829337</v>
          </cell>
          <cell r="H200">
            <v>0.99997836830580666</v>
          </cell>
          <cell r="I200">
            <v>0.99071965465842016</v>
          </cell>
          <cell r="J200">
            <v>9.2587136473864743E-3</v>
          </cell>
          <cell r="K200">
            <v>2.1631694193514403E-5</v>
          </cell>
        </row>
        <row r="201">
          <cell r="G201">
            <v>0.99997858462274858</v>
          </cell>
          <cell r="H201">
            <v>0.99997856613455582</v>
          </cell>
          <cell r="I201">
            <v>0.99076208930028242</v>
          </cell>
          <cell r="J201">
            <v>9.2164768342733964E-3</v>
          </cell>
          <cell r="K201">
            <v>2.143386544409687E-5</v>
          </cell>
        </row>
        <row r="202">
          <cell r="G202">
            <v>0.99997878047321032</v>
          </cell>
          <cell r="H202">
            <v>0.99997876126189356</v>
          </cell>
          <cell r="I202">
            <v>0.99080413765227449</v>
          </cell>
          <cell r="J202">
            <v>9.1746236096190634E-3</v>
          </cell>
          <cell r="K202">
            <v>2.1238738106612684E-5</v>
          </cell>
        </row>
        <row r="203">
          <cell r="G203">
            <v>0.99997897364927457</v>
          </cell>
          <cell r="H203">
            <v>0.99997895373678014</v>
          </cell>
          <cell r="I203">
            <v>0.99084580496508323</v>
          </cell>
          <cell r="J203">
            <v>9.133148771696898E-3</v>
          </cell>
          <cell r="K203">
            <v>2.1046263219756987E-5</v>
          </cell>
        </row>
        <row r="204">
          <cell r="G204">
            <v>0.99997916419941235</v>
          </cell>
          <cell r="H204">
            <v>0.99997914360707352</v>
          </cell>
          <cell r="I204">
            <v>0.99088709639466743</v>
          </cell>
          <cell r="J204">
            <v>9.0920472124060656E-3</v>
          </cell>
          <cell r="K204">
            <v>2.0856392926448893E-5</v>
          </cell>
        </row>
        <row r="205">
          <cell r="G205">
            <v>0.99997935217100276</v>
          </cell>
          <cell r="H205">
            <v>0.99997933091955604</v>
          </cell>
        </row>
        <row r="206">
          <cell r="G206">
            <v>0.99997953761036051</v>
          </cell>
          <cell r="H206">
            <v>0.99997951571996435</v>
          </cell>
        </row>
        <row r="207">
          <cell r="G207">
            <v>0.99997972056276474</v>
          </cell>
          <cell r="H207">
            <v>0.9999796980530179</v>
          </cell>
        </row>
        <row r="208">
          <cell r="G208">
            <v>0.99997990107248769</v>
          </cell>
          <cell r="H208">
            <v>0.99997987796244536</v>
          </cell>
        </row>
        <row r="209">
          <cell r="G209">
            <v>0.99998007918282095</v>
          </cell>
          <cell r="H209">
            <v>0.99998005549101043</v>
          </cell>
        </row>
        <row r="210">
          <cell r="G210">
            <v>0.99998025493610032</v>
          </cell>
          <cell r="H210">
            <v>0.99998023068053854</v>
          </cell>
        </row>
        <row r="211">
          <cell r="G211">
            <v>0.99998042837373313</v>
          </cell>
          <cell r="H211">
            <v>0.99998040357194029</v>
          </cell>
        </row>
        <row r="212">
          <cell r="G212">
            <v>0.99998059953622087</v>
          </cell>
          <cell r="H212">
            <v>0.99998057420523545</v>
          </cell>
        </row>
        <row r="213">
          <cell r="G213">
            <v>0.99998076846318307</v>
          </cell>
          <cell r="H213">
            <v>0.99998074261957703</v>
          </cell>
        </row>
        <row r="214">
          <cell r="G214">
            <v>0.99998093519338127</v>
          </cell>
          <cell r="H214">
            <v>0.99998090885327262</v>
          </cell>
        </row>
        <row r="215">
          <cell r="G215">
            <v>0.99998109976473992</v>
          </cell>
          <cell r="H215">
            <v>0.99998107294380734</v>
          </cell>
        </row>
        <row r="216">
          <cell r="G216">
            <v>0.99998126221436923</v>
          </cell>
          <cell r="H216">
            <v>0.9999812349278635</v>
          </cell>
        </row>
        <row r="217">
          <cell r="G217">
            <v>0.99998142257858491</v>
          </cell>
          <cell r="H217">
            <v>0.99998139484134252</v>
          </cell>
        </row>
        <row r="218">
          <cell r="G218">
            <v>0.9999815808929291</v>
          </cell>
          <cell r="H218">
            <v>0.99998155271938405</v>
          </cell>
        </row>
        <row r="219">
          <cell r="G219">
            <v>0.99998173719219019</v>
          </cell>
          <cell r="H219">
            <v>0.99998170859638558</v>
          </cell>
        </row>
        <row r="220">
          <cell r="G220">
            <v>0.99998189151042172</v>
          </cell>
          <cell r="H220">
            <v>0.99998186250602084</v>
          </cell>
        </row>
        <row r="221">
          <cell r="G221">
            <v>0.99998204388096068</v>
          </cell>
          <cell r="H221">
            <v>0.99998201448125823</v>
          </cell>
        </row>
        <row r="222">
          <cell r="G222">
            <v>0.99998219433644564</v>
          </cell>
          <cell r="H222">
            <v>0.99998216455437827</v>
          </cell>
        </row>
        <row r="223">
          <cell r="G223">
            <v>0.99998234290883448</v>
          </cell>
          <cell r="H223">
            <v>0.99998231275699179</v>
          </cell>
        </row>
        <row r="224">
          <cell r="G224">
            <v>0.99998248962942182</v>
          </cell>
          <cell r="H224">
            <v>0.99998245912005457</v>
          </cell>
        </row>
        <row r="225">
          <cell r="G225">
            <v>0.99998263452885405</v>
          </cell>
          <cell r="H225">
            <v>0.99998260367388525</v>
          </cell>
        </row>
        <row r="226">
          <cell r="G226">
            <v>0.99998277763714638</v>
          </cell>
          <cell r="H226">
            <v>0.99998274644818042</v>
          </cell>
        </row>
        <row r="227">
          <cell r="G227">
            <v>0.99998291898369862</v>
          </cell>
          <cell r="H227">
            <v>0.99998288747202957</v>
          </cell>
        </row>
        <row r="228">
          <cell r="G228">
            <v>0.99998305859730929</v>
          </cell>
          <cell r="H228">
            <v>0.99998302677393058</v>
          </cell>
        </row>
        <row r="229">
          <cell r="G229">
            <v>0.99998319650619127</v>
          </cell>
          <cell r="H229">
            <v>0.99998316438180335</v>
          </cell>
        </row>
        <row r="230">
          <cell r="G230">
            <v>0.99998333273798534</v>
          </cell>
          <cell r="H230">
            <v>0.99998330032300486</v>
          </cell>
        </row>
        <row r="231">
          <cell r="G231">
            <v>0.99998346731977483</v>
          </cell>
          <cell r="H231">
            <v>0.99998343462434125</v>
          </cell>
        </row>
        <row r="232">
          <cell r="G232">
            <v>0.99998360027809785</v>
          </cell>
          <cell r="H232">
            <v>0.99998356731208204</v>
          </cell>
        </row>
        <row r="233">
          <cell r="G233">
            <v>0.99998373163896126</v>
          </cell>
          <cell r="H233">
            <v>0.99998369841197365</v>
          </cell>
        </row>
        <row r="234">
          <cell r="G234">
            <v>0.99998386142785389</v>
          </cell>
          <cell r="H234">
            <v>0.99998382794925023</v>
          </cell>
        </row>
        <row r="235">
          <cell r="G235">
            <v>0.99998398966975777</v>
          </cell>
          <cell r="H235">
            <v>0.99998395594864664</v>
          </cell>
        </row>
        <row r="236">
          <cell r="G236">
            <v>0.99998411638916018</v>
          </cell>
          <cell r="H236">
            <v>0.99998408243441095</v>
          </cell>
        </row>
        <row r="237">
          <cell r="G237">
            <v>0.99998424161006683</v>
          </cell>
          <cell r="H237">
            <v>0.99998420743031446</v>
          </cell>
        </row>
        <row r="238">
          <cell r="G238">
            <v>0.99998436535601132</v>
          </cell>
          <cell r="H238">
            <v>0.99998433095966388</v>
          </cell>
        </row>
        <row r="239">
          <cell r="G239">
            <v>0.9999844876500672</v>
          </cell>
          <cell r="H239">
            <v>0.99998445304531203</v>
          </cell>
        </row>
        <row r="240">
          <cell r="G240">
            <v>0.99998460851485893</v>
          </cell>
          <cell r="H240">
            <v>0.9999845737096682</v>
          </cell>
        </row>
        <row r="241">
          <cell r="G241">
            <v>0.99998472797257154</v>
          </cell>
          <cell r="H241">
            <v>0.99998469297470904</v>
          </cell>
        </row>
        <row r="242">
          <cell r="G242">
            <v>0.99998484604496196</v>
          </cell>
          <cell r="H242">
            <v>0.99998481086198743</v>
          </cell>
        </row>
        <row r="243">
          <cell r="G243">
            <v>0.99998496275336757</v>
          </cell>
          <cell r="H243">
            <v>0.999984927392643</v>
          </cell>
        </row>
        <row r="244">
          <cell r="G244">
            <v>0.99998507811871662</v>
          </cell>
          <cell r="H244">
            <v>0.99998504258741183</v>
          </cell>
        </row>
        <row r="245">
          <cell r="G245">
            <v>0.99998519216153769</v>
          </cell>
          <cell r="H245">
            <v>0.99998515646663511</v>
          </cell>
        </row>
        <row r="246">
          <cell r="G246">
            <v>0.9999853049019688</v>
          </cell>
          <cell r="H246">
            <v>0.99998526905026841</v>
          </cell>
        </row>
        <row r="247">
          <cell r="G247">
            <v>0.99998541635976568</v>
          </cell>
          <cell r="H247">
            <v>0.99998538035789031</v>
          </cell>
        </row>
        <row r="248">
          <cell r="G248">
            <v>0.99998552655431139</v>
          </cell>
          <cell r="H248">
            <v>0.99998549040871054</v>
          </cell>
        </row>
        <row r="249">
          <cell r="G249">
            <v>0.99998563550462338</v>
          </cell>
          <cell r="H249">
            <v>0.99998559922157981</v>
          </cell>
        </row>
        <row r="250">
          <cell r="G250">
            <v>0.99998574322936407</v>
          </cell>
          <cell r="H250">
            <v>0.99998570681499532</v>
          </cell>
        </row>
        <row r="251">
          <cell r="G251">
            <v>0.99998584974684535</v>
          </cell>
          <cell r="H251">
            <v>0.99998581320711111</v>
          </cell>
        </row>
        <row r="252">
          <cell r="G252">
            <v>0.99998595507503996</v>
          </cell>
          <cell r="H252">
            <v>0.99998591841574436</v>
          </cell>
        </row>
        <row r="253">
          <cell r="G253">
            <v>0.9999860592315869</v>
          </cell>
          <cell r="H253">
            <v>0.99998602245838297</v>
          </cell>
        </row>
        <row r="254">
          <cell r="G254">
            <v>0.9999861622337991</v>
          </cell>
          <cell r="H254">
            <v>0.99998612535219344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30F9-F579-4C7F-9BD9-241770A91D76}">
  <sheetPr>
    <tabColor rgb="FFFF0000"/>
  </sheetPr>
  <dimension ref="B1:Q28"/>
  <sheetViews>
    <sheetView showGridLines="0" tabSelected="1" workbookViewId="0">
      <pane ySplit="2" topLeftCell="A3" activePane="bottomLeft" state="frozen"/>
      <selection pane="bottomLeft" activeCell="Q21" sqref="Q21"/>
    </sheetView>
  </sheetViews>
  <sheetFormatPr defaultRowHeight="15" x14ac:dyDescent="0.25"/>
  <cols>
    <col min="3" max="3" width="15.85546875" customWidth="1"/>
    <col min="4" max="6" width="15.5703125" customWidth="1"/>
    <col min="7" max="7" width="13.85546875" bestFit="1" customWidth="1"/>
    <col min="8" max="8" width="15.5703125" customWidth="1"/>
    <col min="12" max="12" width="17.28515625" customWidth="1"/>
    <col min="13" max="17" width="15.5703125" customWidth="1"/>
  </cols>
  <sheetData>
    <row r="1" spans="2:17" x14ac:dyDescent="0.25">
      <c r="C1" s="45" t="s">
        <v>42</v>
      </c>
      <c r="D1" s="45"/>
      <c r="E1" s="45"/>
      <c r="F1" s="45"/>
      <c r="G1" s="46"/>
      <c r="H1" s="46"/>
      <c r="I1" s="23"/>
      <c r="M1" s="47"/>
      <c r="N1" s="47"/>
      <c r="O1" s="47"/>
      <c r="P1" s="47"/>
      <c r="Q1" s="47"/>
    </row>
    <row r="2" spans="2:17" s="1" customFormat="1" ht="23.25" x14ac:dyDescent="0.35">
      <c r="C2" s="60" t="s">
        <v>30</v>
      </c>
      <c r="D2" s="60"/>
      <c r="E2" s="60"/>
      <c r="F2" s="60"/>
      <c r="G2" s="60"/>
      <c r="H2" s="60"/>
      <c r="I2" s="60"/>
      <c r="L2" s="61" t="s">
        <v>33</v>
      </c>
      <c r="M2" s="61"/>
      <c r="N2" s="61"/>
      <c r="O2" s="61"/>
      <c r="P2" s="61"/>
      <c r="Q2" s="61"/>
    </row>
    <row r="3" spans="2:17" ht="23.25" x14ac:dyDescent="0.35">
      <c r="C3" s="1"/>
      <c r="D3" s="7" t="s">
        <v>0</v>
      </c>
      <c r="E3" s="7" t="s">
        <v>1</v>
      </c>
      <c r="F3" s="7" t="s">
        <v>2</v>
      </c>
      <c r="G3" s="7" t="s">
        <v>9</v>
      </c>
      <c r="H3" s="7" t="s">
        <v>10</v>
      </c>
      <c r="L3" s="4"/>
      <c r="M3" s="7" t="s">
        <v>0</v>
      </c>
      <c r="N3" s="7" t="s">
        <v>1</v>
      </c>
      <c r="O3" s="7" t="s">
        <v>2</v>
      </c>
      <c r="P3" s="7" t="s">
        <v>9</v>
      </c>
      <c r="Q3" s="7" t="s">
        <v>10</v>
      </c>
    </row>
    <row r="4" spans="2:17" ht="23.25" x14ac:dyDescent="0.35">
      <c r="B4" s="63" t="s">
        <v>14</v>
      </c>
      <c r="C4" s="6" t="s">
        <v>3</v>
      </c>
      <c r="D4" s="17">
        <v>25374</v>
      </c>
      <c r="E4" s="17">
        <v>5482</v>
      </c>
      <c r="F4" s="17">
        <v>67</v>
      </c>
      <c r="G4" s="3">
        <f>SUM(D4:F4)</f>
        <v>30923</v>
      </c>
      <c r="H4" s="4">
        <f>(F4 + 0.5*E4)/G4</f>
        <v>9.0806196035313522E-2</v>
      </c>
      <c r="K4" s="20"/>
      <c r="L4" s="6" t="s">
        <v>3</v>
      </c>
      <c r="M4" s="3">
        <v>25374</v>
      </c>
      <c r="N4" s="3">
        <v>5482</v>
      </c>
      <c r="O4" s="3">
        <v>67</v>
      </c>
      <c r="P4" s="3">
        <f>SUM(M4:O4)</f>
        <v>30923</v>
      </c>
      <c r="Q4" s="4">
        <f>(O4 + 0.5*N4)/P4</f>
        <v>9.0806196035313522E-2</v>
      </c>
    </row>
    <row r="5" spans="2:17" ht="23.25" x14ac:dyDescent="0.35">
      <c r="B5" s="2"/>
      <c r="C5" s="6" t="s">
        <v>4</v>
      </c>
      <c r="D5" s="4">
        <f>D4/$G$4</f>
        <v>0.82055427998577113</v>
      </c>
      <c r="E5" s="4">
        <f>E4/$G$4</f>
        <v>0.17727904795783075</v>
      </c>
      <c r="F5" s="4">
        <f>F4/$G$4</f>
        <v>2.1666720563981502E-3</v>
      </c>
      <c r="G5" s="4">
        <f>SUM(D5:F5)</f>
        <v>1</v>
      </c>
      <c r="K5" s="2"/>
      <c r="L5" s="6" t="s">
        <v>4</v>
      </c>
      <c r="M5" s="49">
        <v>0.82099999999999995</v>
      </c>
      <c r="N5" s="49">
        <v>0.17699999999999999</v>
      </c>
      <c r="O5" s="49">
        <v>2E-3</v>
      </c>
      <c r="P5" s="4">
        <f>SUM(M5:O5)</f>
        <v>1</v>
      </c>
    </row>
    <row r="6" spans="2:17" ht="23.25" x14ac:dyDescent="0.35">
      <c r="B6" s="2"/>
      <c r="C6" s="6" t="s">
        <v>5</v>
      </c>
      <c r="D6" s="4">
        <f xml:space="preserve"> (1 -H4)^2</f>
        <v>0.82663337316777685</v>
      </c>
      <c r="E6" s="4">
        <f xml:space="preserve"> 2 *H4 * (1 - H4)</f>
        <v>0.16512086159381947</v>
      </c>
      <c r="F6" s="4">
        <f xml:space="preserve"> (H4)^2</f>
        <v>8.2457652384037884E-3</v>
      </c>
      <c r="G6" s="4">
        <f>SUM(D6:F6)</f>
        <v>1</v>
      </c>
      <c r="K6" s="2"/>
      <c r="L6" s="6" t="s">
        <v>5</v>
      </c>
      <c r="M6" s="49">
        <v>0.82599999999999996</v>
      </c>
      <c r="N6" s="49">
        <v>0.16500000000000001</v>
      </c>
      <c r="O6" s="49">
        <v>8.0000000000000002E-3</v>
      </c>
      <c r="P6" s="4">
        <f>SUM(M6:O6)</f>
        <v>0.999</v>
      </c>
    </row>
    <row r="7" spans="2:17" ht="23.25" x14ac:dyDescent="0.35">
      <c r="B7" s="2"/>
      <c r="C7" s="6" t="s">
        <v>6</v>
      </c>
      <c r="D7" s="50">
        <f>D6*$G$4</f>
        <v>25561.983798467165</v>
      </c>
      <c r="E7" s="50">
        <f>E6*$G$4</f>
        <v>5106.0324030656793</v>
      </c>
      <c r="F7" s="50">
        <f>F6*$G$4</f>
        <v>254.98379846716034</v>
      </c>
      <c r="G7" s="50">
        <f>SUM(D7:F7)</f>
        <v>30923.000000000007</v>
      </c>
      <c r="K7" s="2"/>
      <c r="L7" s="6" t="s">
        <v>6</v>
      </c>
      <c r="M7" s="14">
        <f>M6*$P$4</f>
        <v>25542.397999999997</v>
      </c>
      <c r="N7" s="14">
        <f>N6*$P$4</f>
        <v>5102.2950000000001</v>
      </c>
      <c r="O7" s="14">
        <f>O6*$P$4</f>
        <v>247.38400000000001</v>
      </c>
      <c r="P7" s="9">
        <f>SUM(M7:O7)</f>
        <v>30892.076999999997</v>
      </c>
    </row>
    <row r="8" spans="2:17" ht="23.25" x14ac:dyDescent="0.35">
      <c r="B8" s="63" t="s">
        <v>13</v>
      </c>
      <c r="C8" s="15" t="s">
        <v>7</v>
      </c>
      <c r="D8" s="9">
        <f>D6*$G$8</f>
        <v>33065.334926711075</v>
      </c>
      <c r="E8" s="9">
        <f>E6*$G$8</f>
        <v>6604.8344637527789</v>
      </c>
      <c r="F8" s="9">
        <f>F6*$G$8</f>
        <v>329.83060953615154</v>
      </c>
      <c r="G8" s="16">
        <v>40000</v>
      </c>
      <c r="K8" s="20"/>
      <c r="L8" s="15" t="s">
        <v>7</v>
      </c>
      <c r="M8" s="9">
        <f>M6*40000</f>
        <v>33040</v>
      </c>
      <c r="N8" s="9">
        <f>N6*40000</f>
        <v>6600</v>
      </c>
      <c r="O8" s="9">
        <f>O6*40000</f>
        <v>320</v>
      </c>
      <c r="P8" s="13">
        <f>SUM(M8:O8)</f>
        <v>39960</v>
      </c>
    </row>
    <row r="9" spans="2:17" ht="23.25" x14ac:dyDescent="0.35">
      <c r="C9" s="15" t="s">
        <v>31</v>
      </c>
      <c r="D9" s="10">
        <f>D4/D8</f>
        <v>0.767389777125838</v>
      </c>
      <c r="E9" s="10">
        <f>E4/E8</f>
        <v>0.82999809156234339</v>
      </c>
      <c r="F9" s="10">
        <f>F4/F8</f>
        <v>0.20313457290766207</v>
      </c>
      <c r="G9" s="3"/>
      <c r="L9" s="15" t="s">
        <v>31</v>
      </c>
      <c r="M9" s="4">
        <f>M4/M8</f>
        <v>0.76797820823244556</v>
      </c>
      <c r="N9" s="4">
        <f>N4/N8</f>
        <v>0.83060606060606057</v>
      </c>
      <c r="O9" s="4">
        <f>O4/O8</f>
        <v>0.20937500000000001</v>
      </c>
      <c r="P9" s="3"/>
    </row>
    <row r="10" spans="2:17" ht="23.25" x14ac:dyDescent="0.35">
      <c r="C10" s="6" t="s">
        <v>8</v>
      </c>
      <c r="D10" s="4">
        <f>D9/$E$9</f>
        <v>0.92456812241742037</v>
      </c>
      <c r="E10" s="4">
        <f>E9/$E$9</f>
        <v>1</v>
      </c>
      <c r="F10" s="4">
        <f>F9/$E$9</f>
        <v>0.24474101202485005</v>
      </c>
      <c r="G10" s="3"/>
      <c r="L10" s="6" t="s">
        <v>8</v>
      </c>
      <c r="M10" s="4">
        <f>M9/$E$8</f>
        <v>1.1627516366187482E-4</v>
      </c>
      <c r="N10" s="4">
        <f>N9/$E$8</f>
        <v>1.2575728660035504E-4</v>
      </c>
      <c r="O10" s="4">
        <f>O9/$E$8</f>
        <v>3.1700264578778846E-5</v>
      </c>
      <c r="P10" s="3"/>
    </row>
    <row r="11" spans="2:17" ht="23.25" x14ac:dyDescent="0.35">
      <c r="C11" s="7" t="s">
        <v>11</v>
      </c>
      <c r="D11" s="8">
        <f xml:space="preserve"> 1 - D9/E9</f>
        <v>7.5431877582579632E-2</v>
      </c>
      <c r="E11" s="12" t="s">
        <v>12</v>
      </c>
      <c r="F11" s="8">
        <f xml:space="preserve"> 1 - F9/E9</f>
        <v>0.7552589879751499</v>
      </c>
      <c r="G11" s="7" t="s">
        <v>38</v>
      </c>
      <c r="H11" s="8">
        <f>D11/(D11 + F11)</f>
        <v>9.080619603531373E-2</v>
      </c>
      <c r="L11" s="7" t="s">
        <v>11</v>
      </c>
      <c r="M11" s="8">
        <f xml:space="preserve"> 1 - M9/N9</f>
        <v>7.5400187097019122E-2</v>
      </c>
      <c r="N11" s="12" t="s">
        <v>12</v>
      </c>
      <c r="O11" s="8">
        <f xml:space="preserve"> 1 - O9/N9</f>
        <v>0.74792502736227651</v>
      </c>
      <c r="P11" s="7" t="s">
        <v>38</v>
      </c>
      <c r="Q11" s="48">
        <f>M11/(M11 + O11)</f>
        <v>9.1580077681134631E-2</v>
      </c>
    </row>
    <row r="12" spans="2:17" ht="23.25" x14ac:dyDescent="0.35">
      <c r="C12" s="6"/>
      <c r="D12" s="11"/>
      <c r="E12" s="3"/>
      <c r="F12" s="3"/>
      <c r="G12" s="3"/>
      <c r="M12" s="3"/>
      <c r="N12" s="3"/>
      <c r="O12" s="3"/>
      <c r="P12" s="3"/>
    </row>
    <row r="13" spans="2:17" ht="23.25" x14ac:dyDescent="0.35">
      <c r="C13" s="1" t="s">
        <v>40</v>
      </c>
      <c r="L13" s="65" t="s">
        <v>43</v>
      </c>
      <c r="M13" s="62"/>
      <c r="N13" s="62"/>
      <c r="O13" s="62"/>
    </row>
    <row r="14" spans="2:17" s="6" customFormat="1" ht="23.25" x14ac:dyDescent="0.35">
      <c r="C14" s="1" t="s">
        <v>41</v>
      </c>
      <c r="L14" s="64" t="s">
        <v>52</v>
      </c>
      <c r="M14"/>
      <c r="N14"/>
      <c r="O14"/>
      <c r="P14"/>
      <c r="Q14"/>
    </row>
    <row r="15" spans="2:17" ht="23.25" x14ac:dyDescent="0.35">
      <c r="C15" s="1" t="s">
        <v>32</v>
      </c>
      <c r="H15" s="1"/>
      <c r="L15" s="1" t="s">
        <v>53</v>
      </c>
    </row>
    <row r="16" spans="2:17" s="1" customFormat="1" ht="23.25" x14ac:dyDescent="0.35">
      <c r="D16" s="1" t="s">
        <v>39</v>
      </c>
      <c r="L16"/>
      <c r="M16"/>
      <c r="N16"/>
      <c r="O16"/>
      <c r="P16"/>
      <c r="Q16"/>
    </row>
    <row r="18" spans="3:5" ht="23.25" x14ac:dyDescent="0.35">
      <c r="C18" s="1" t="s">
        <v>55</v>
      </c>
    </row>
    <row r="19" spans="3:5" s="1" customFormat="1" ht="23.25" x14ac:dyDescent="0.35">
      <c r="D19" s="1" t="s">
        <v>54</v>
      </c>
    </row>
    <row r="20" spans="3:5" ht="23.25" x14ac:dyDescent="0.35">
      <c r="C20" s="1" t="s">
        <v>56</v>
      </c>
    </row>
    <row r="21" spans="3:5" s="1" customFormat="1" ht="23.25" x14ac:dyDescent="0.35">
      <c r="D21" s="1" t="s">
        <v>57</v>
      </c>
    </row>
    <row r="22" spans="3:5" ht="15.75" thickBot="1" x14ac:dyDescent="0.3"/>
    <row r="23" spans="3:5" ht="24" thickTop="1" x14ac:dyDescent="0.35">
      <c r="C23" s="51" t="s">
        <v>34</v>
      </c>
      <c r="D23" s="52" t="s">
        <v>35</v>
      </c>
      <c r="E23" s="53" t="s">
        <v>36</v>
      </c>
    </row>
    <row r="24" spans="3:5" ht="23.25" x14ac:dyDescent="0.35">
      <c r="C24" s="58">
        <f>ROUND(D4,0)</f>
        <v>25374</v>
      </c>
      <c r="D24" s="59">
        <f>ROUND(D7,0)</f>
        <v>25562</v>
      </c>
      <c r="E24" s="56">
        <f>(C24-D24)^2/D24</f>
        <v>1.3826774117831155</v>
      </c>
    </row>
    <row r="25" spans="3:5" ht="23.25" x14ac:dyDescent="0.35">
      <c r="C25" s="58">
        <f>ROUND(E4,0)</f>
        <v>5482</v>
      </c>
      <c r="D25" s="59">
        <f>ROUND(E7,0)</f>
        <v>5106</v>
      </c>
      <c r="E25" s="56">
        <f t="shared" ref="E25:E26" si="0">(C25-D25)^2/D25</f>
        <v>27.688209949079514</v>
      </c>
    </row>
    <row r="26" spans="3:5" ht="23.25" x14ac:dyDescent="0.35">
      <c r="C26" s="58">
        <f>ROUND(F4,0)</f>
        <v>67</v>
      </c>
      <c r="D26" s="59">
        <f>ROUND(F7,0)</f>
        <v>255</v>
      </c>
      <c r="E26" s="56">
        <f t="shared" si="0"/>
        <v>138.60392156862744</v>
      </c>
    </row>
    <row r="27" spans="3:5" ht="24" thickBot="1" x14ac:dyDescent="0.4">
      <c r="C27" s="54"/>
      <c r="D27" s="55" t="s">
        <v>37</v>
      </c>
      <c r="E27" s="57">
        <f>SUM(E24:E26)</f>
        <v>167.67480892949007</v>
      </c>
    </row>
    <row r="28" spans="3:5" ht="15.75" thickTop="1" x14ac:dyDescent="0.25"/>
  </sheetData>
  <mergeCells count="2">
    <mergeCell ref="L2:Q2"/>
    <mergeCell ref="C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6ACA-B34D-435E-B14D-C8650E6B1641}">
  <sheetPr>
    <tabColor theme="5"/>
  </sheetPr>
  <dimension ref="A1:R404"/>
  <sheetViews>
    <sheetView workbookViewId="0">
      <pane ySplit="3" topLeftCell="A4" activePane="bottomLeft" state="frozen"/>
      <selection pane="bottomLeft" activeCell="B1" sqref="B1"/>
    </sheetView>
  </sheetViews>
  <sheetFormatPr defaultColWidth="10.5703125" defaultRowHeight="15.75" x14ac:dyDescent="0.25"/>
  <cols>
    <col min="1" max="1" width="5.85546875" customWidth="1"/>
    <col min="2" max="3" width="8.5703125" style="5" customWidth="1"/>
    <col min="4" max="6" width="6.85546875" customWidth="1"/>
    <col min="7" max="7" width="7.5703125" style="29" customWidth="1"/>
    <col min="8" max="8" width="7.5703125" style="5" customWidth="1"/>
    <col min="9" max="11" width="7.5703125" style="44" customWidth="1"/>
  </cols>
  <sheetData>
    <row r="1" spans="1:18" x14ac:dyDescent="0.25">
      <c r="B1" s="21" t="s">
        <v>44</v>
      </c>
      <c r="C1" s="22"/>
      <c r="D1" s="23"/>
      <c r="E1" s="23"/>
      <c r="F1" s="23"/>
      <c r="G1" s="24"/>
      <c r="H1" s="22"/>
      <c r="I1" s="25"/>
      <c r="J1" s="25"/>
      <c r="K1" s="25"/>
    </row>
    <row r="2" spans="1:18" ht="15" x14ac:dyDescent="0.25">
      <c r="B2" s="26" t="s">
        <v>15</v>
      </c>
      <c r="C2" s="27" t="s">
        <v>16</v>
      </c>
      <c r="D2" s="28" t="s">
        <v>0</v>
      </c>
      <c r="E2" s="28" t="s">
        <v>17</v>
      </c>
      <c r="F2" s="28" t="s">
        <v>18</v>
      </c>
      <c r="H2" s="26" t="s">
        <v>19</v>
      </c>
      <c r="I2" s="30"/>
      <c r="J2" s="30"/>
      <c r="K2" s="30"/>
      <c r="M2" s="31"/>
      <c r="N2" s="18"/>
      <c r="O2" s="18"/>
      <c r="P2" s="18"/>
      <c r="Q2" s="18"/>
      <c r="R2" s="18"/>
    </row>
    <row r="3" spans="1:18" ht="27.75" customHeight="1" x14ac:dyDescent="0.25">
      <c r="A3" s="32" t="s">
        <v>20</v>
      </c>
      <c r="B3" s="33">
        <v>0.5</v>
      </c>
      <c r="C3" s="34">
        <f>((1-B3)*B3) * ( (B3*(F4 - E4) + (1-B3)*(E4 - D4) )) / G4</f>
        <v>1.3513513513513509E-2</v>
      </c>
      <c r="D3" s="32" t="s">
        <v>21</v>
      </c>
      <c r="E3" s="32" t="s">
        <v>22</v>
      </c>
      <c r="F3" s="32" t="s">
        <v>23</v>
      </c>
      <c r="G3" s="35" t="s">
        <v>24</v>
      </c>
      <c r="H3" s="36" t="s">
        <v>25</v>
      </c>
      <c r="I3" s="37" t="s">
        <v>26</v>
      </c>
      <c r="J3" s="38" t="s">
        <v>27</v>
      </c>
      <c r="K3" s="39" t="s">
        <v>28</v>
      </c>
    </row>
    <row r="4" spans="1:18" x14ac:dyDescent="0.25">
      <c r="A4">
        <v>0</v>
      </c>
      <c r="B4" s="5">
        <f>B3+C3</f>
        <v>0.51351351351351349</v>
      </c>
      <c r="C4" s="5">
        <f t="shared" ref="C4:C67" si="0">((1-B4)*B4) * ( (B4*(F4 - E4) + (1-B4)*(E4 - D4) )) / G4</f>
        <v>1.3868605738781244E-2</v>
      </c>
      <c r="D4" s="40">
        <v>0.9</v>
      </c>
      <c r="E4" s="40">
        <v>0.9</v>
      </c>
      <c r="F4" s="40">
        <v>1</v>
      </c>
      <c r="G4" s="29">
        <f t="shared" ref="G4:G67" si="1">(((1-B3)^2)*D4) + (2*(1-B3)*(B3)*E4) + ((B3^2)*F4)</f>
        <v>0.92500000000000004</v>
      </c>
      <c r="H4" s="5">
        <f t="shared" ref="H4:H67" si="2">(1-B4)^2 + 2*B4*(1-B4)</f>
        <v>0.73630387143900666</v>
      </c>
      <c r="I4" s="41">
        <f t="shared" ref="I4:I67" si="3">(1-B4)^2</f>
        <v>0.23666910153396642</v>
      </c>
      <c r="J4" s="41">
        <f t="shared" ref="J4:J67" si="4">2*B4*(1-B4)</f>
        <v>0.49963476990504019</v>
      </c>
      <c r="K4" s="41">
        <f t="shared" ref="K4:K67" si="5">B4^2</f>
        <v>0.26369612856099339</v>
      </c>
      <c r="L4" s="28"/>
    </row>
    <row r="5" spans="1:18" x14ac:dyDescent="0.25">
      <c r="A5">
        <v>1</v>
      </c>
      <c r="B5" s="5">
        <f t="shared" ref="B5:B68" si="6">B4 + C4</f>
        <v>0.52738211925229472</v>
      </c>
      <c r="C5" s="5">
        <f t="shared" si="0"/>
        <v>1.4189812271864159E-2</v>
      </c>
      <c r="D5" s="40">
        <v>0.9</v>
      </c>
      <c r="E5" s="40">
        <v>0.9</v>
      </c>
      <c r="F5" s="40">
        <v>1</v>
      </c>
      <c r="G5" s="29">
        <f t="shared" si="1"/>
        <v>0.92636961285609942</v>
      </c>
      <c r="H5" s="5">
        <f t="shared" si="2"/>
        <v>0.72186810029295834</v>
      </c>
      <c r="I5" s="41">
        <f t="shared" si="3"/>
        <v>0.22336766120245216</v>
      </c>
      <c r="J5" s="41">
        <f t="shared" si="4"/>
        <v>0.49850043909050623</v>
      </c>
      <c r="K5" s="41">
        <f t="shared" si="5"/>
        <v>0.27813189970704161</v>
      </c>
    </row>
    <row r="6" spans="1:18" x14ac:dyDescent="0.25">
      <c r="A6">
        <f t="shared" ref="A6:A69" si="7">A5+1</f>
        <v>2</v>
      </c>
      <c r="B6" s="5">
        <f t="shared" si="6"/>
        <v>0.54157193152415883</v>
      </c>
      <c r="C6" s="5">
        <f t="shared" si="0"/>
        <v>1.4491820758465926E-2</v>
      </c>
      <c r="D6" s="40">
        <v>0.9</v>
      </c>
      <c r="E6" s="40">
        <v>0.9</v>
      </c>
      <c r="F6" s="40">
        <v>1</v>
      </c>
      <c r="G6" s="29">
        <f t="shared" si="1"/>
        <v>0.92781318997070428</v>
      </c>
      <c r="H6" s="5">
        <f t="shared" si="2"/>
        <v>0.70669984298519184</v>
      </c>
      <c r="I6" s="41">
        <f t="shared" si="3"/>
        <v>0.21015629396649052</v>
      </c>
      <c r="J6" s="41">
        <f t="shared" si="4"/>
        <v>0.49654354901870129</v>
      </c>
      <c r="K6" s="41">
        <f t="shared" si="5"/>
        <v>0.29330015701480816</v>
      </c>
      <c r="L6" s="42"/>
    </row>
    <row r="7" spans="1:18" x14ac:dyDescent="0.25">
      <c r="A7">
        <f t="shared" si="7"/>
        <v>3</v>
      </c>
      <c r="B7" s="5">
        <f t="shared" si="6"/>
        <v>0.55606375228262472</v>
      </c>
      <c r="C7" s="5">
        <f t="shared" si="0"/>
        <v>1.4770657046140239E-2</v>
      </c>
      <c r="D7" s="40">
        <v>0.9</v>
      </c>
      <c r="E7" s="40">
        <v>0.9</v>
      </c>
      <c r="F7" s="40">
        <v>1</v>
      </c>
      <c r="G7" s="29">
        <f t="shared" si="1"/>
        <v>0.92933001570148077</v>
      </c>
      <c r="H7" s="5">
        <f t="shared" si="2"/>
        <v>0.69079310339736777</v>
      </c>
      <c r="I7" s="41">
        <f t="shared" si="3"/>
        <v>0.19707939203738278</v>
      </c>
      <c r="J7" s="41">
        <f t="shared" si="4"/>
        <v>0.49371371135998499</v>
      </c>
      <c r="K7" s="41">
        <f t="shared" si="5"/>
        <v>0.30920689660263223</v>
      </c>
      <c r="L7" s="42"/>
    </row>
    <row r="8" spans="1:18" x14ac:dyDescent="0.25">
      <c r="A8">
        <f t="shared" si="7"/>
        <v>4</v>
      </c>
      <c r="B8" s="5">
        <f t="shared" si="6"/>
        <v>0.57083440932876495</v>
      </c>
      <c r="C8" s="5">
        <f t="shared" si="0"/>
        <v>1.5022164025862778E-2</v>
      </c>
      <c r="D8" s="40">
        <v>0.9</v>
      </c>
      <c r="E8" s="40">
        <v>0.9</v>
      </c>
      <c r="F8" s="40">
        <v>1</v>
      </c>
      <c r="G8" s="29">
        <f t="shared" si="1"/>
        <v>0.9309206896602632</v>
      </c>
      <c r="H8" s="5">
        <f t="shared" si="2"/>
        <v>0.67414807712628</v>
      </c>
      <c r="I8" s="41">
        <f t="shared" si="3"/>
        <v>0.18418310421619008</v>
      </c>
      <c r="J8" s="41">
        <f t="shared" si="4"/>
        <v>0.48996497291008995</v>
      </c>
      <c r="K8" s="41">
        <f t="shared" si="5"/>
        <v>0.32585192287371995</v>
      </c>
      <c r="L8" s="42"/>
    </row>
    <row r="9" spans="1:18" x14ac:dyDescent="0.25">
      <c r="A9">
        <f t="shared" si="7"/>
        <v>5</v>
      </c>
      <c r="B9" s="5">
        <f t="shared" si="6"/>
        <v>0.58585657335462771</v>
      </c>
      <c r="C9" s="5">
        <f t="shared" si="0"/>
        <v>1.5242102272919618E-2</v>
      </c>
      <c r="D9" s="40">
        <v>0.9</v>
      </c>
      <c r="E9" s="40">
        <v>0.9</v>
      </c>
      <c r="F9" s="40">
        <v>1</v>
      </c>
      <c r="G9" s="29">
        <f t="shared" si="1"/>
        <v>0.93258519228737202</v>
      </c>
      <c r="H9" s="5">
        <f t="shared" si="2"/>
        <v>0.65677207545717375</v>
      </c>
      <c r="I9" s="41">
        <f t="shared" si="3"/>
        <v>0.17151477783357086</v>
      </c>
      <c r="J9" s="41">
        <f t="shared" si="4"/>
        <v>0.48525729762360287</v>
      </c>
      <c r="K9" s="41">
        <f t="shared" si="5"/>
        <v>0.3432279245428263</v>
      </c>
      <c r="L9" s="42"/>
    </row>
    <row r="10" spans="1:18" x14ac:dyDescent="0.25">
      <c r="A10">
        <f t="shared" si="7"/>
        <v>6</v>
      </c>
      <c r="B10" s="5">
        <f t="shared" si="6"/>
        <v>0.60109867562754737</v>
      </c>
      <c r="C10" s="5">
        <f t="shared" si="0"/>
        <v>1.5426239758102889E-2</v>
      </c>
      <c r="D10" s="40">
        <v>0.9</v>
      </c>
      <c r="E10" s="40">
        <v>0.9</v>
      </c>
      <c r="F10" s="40">
        <v>1</v>
      </c>
      <c r="G10" s="29">
        <f t="shared" si="1"/>
        <v>0.93432279245428274</v>
      </c>
      <c r="H10" s="5">
        <f t="shared" si="2"/>
        <v>0.63868038215880862</v>
      </c>
      <c r="I10" s="41">
        <f t="shared" si="3"/>
        <v>0.15912226658609666</v>
      </c>
      <c r="J10" s="41">
        <f t="shared" si="4"/>
        <v>0.47955811557271194</v>
      </c>
      <c r="K10" s="41">
        <f t="shared" si="5"/>
        <v>0.36131961784119143</v>
      </c>
      <c r="L10" s="42"/>
    </row>
    <row r="11" spans="1:18" x14ac:dyDescent="0.25">
      <c r="A11">
        <f t="shared" si="7"/>
        <v>7</v>
      </c>
      <c r="B11" s="5">
        <f t="shared" si="6"/>
        <v>0.61652491538565024</v>
      </c>
      <c r="C11" s="5">
        <f t="shared" si="0"/>
        <v>1.5570456413035512E-2</v>
      </c>
      <c r="D11" s="40">
        <v>0.9</v>
      </c>
      <c r="E11" s="40">
        <v>0.9</v>
      </c>
      <c r="F11" s="40">
        <v>1</v>
      </c>
      <c r="G11" s="29">
        <f t="shared" si="1"/>
        <v>0.93613196178411928</v>
      </c>
      <c r="H11" s="5">
        <f t="shared" si="2"/>
        <v>0.61989702870871688</v>
      </c>
      <c r="I11" s="41">
        <f t="shared" si="3"/>
        <v>0.14705314051998269</v>
      </c>
      <c r="J11" s="41">
        <f t="shared" si="4"/>
        <v>0.47284388818873413</v>
      </c>
      <c r="K11" s="41">
        <f t="shared" si="5"/>
        <v>0.38010297129128318</v>
      </c>
      <c r="L11" s="42"/>
    </row>
    <row r="12" spans="1:18" x14ac:dyDescent="0.25">
      <c r="A12">
        <f t="shared" si="7"/>
        <v>8</v>
      </c>
      <c r="B12" s="5">
        <f t="shared" si="6"/>
        <v>0.6320953717986858</v>
      </c>
      <c r="C12" s="5">
        <f t="shared" si="0"/>
        <v>1.5670861279112602E-2</v>
      </c>
      <c r="D12" s="40">
        <v>0.9</v>
      </c>
      <c r="E12" s="40">
        <v>0.9</v>
      </c>
      <c r="F12" s="40">
        <v>1</v>
      </c>
      <c r="G12" s="29">
        <f t="shared" si="1"/>
        <v>0.9380102971291282</v>
      </c>
      <c r="H12" s="5">
        <f t="shared" si="2"/>
        <v>0.60045544095068115</v>
      </c>
      <c r="I12" s="41">
        <f t="shared" si="3"/>
        <v>0.13535381545194725</v>
      </c>
      <c r="J12" s="41">
        <f t="shared" si="4"/>
        <v>0.46510162549873391</v>
      </c>
      <c r="K12" s="41">
        <f t="shared" si="5"/>
        <v>0.39954455904931885</v>
      </c>
      <c r="L12" s="42"/>
    </row>
    <row r="13" spans="1:18" x14ac:dyDescent="0.25">
      <c r="A13">
        <f t="shared" si="7"/>
        <v>9</v>
      </c>
      <c r="B13" s="5">
        <f t="shared" si="6"/>
        <v>0.64776623307779846</v>
      </c>
      <c r="C13" s="5">
        <f t="shared" si="0"/>
        <v>1.57239185966375E-2</v>
      </c>
      <c r="D13" s="40">
        <v>0.9</v>
      </c>
      <c r="E13" s="40">
        <v>0.9</v>
      </c>
      <c r="F13" s="40">
        <v>1</v>
      </c>
      <c r="G13" s="29">
        <f t="shared" si="1"/>
        <v>0.93995445590493187</v>
      </c>
      <c r="H13" s="5">
        <f t="shared" si="2"/>
        <v>0.58039890728419929</v>
      </c>
      <c r="I13" s="41">
        <f t="shared" si="3"/>
        <v>0.1240686265602038</v>
      </c>
      <c r="J13" s="41">
        <f t="shared" si="4"/>
        <v>0.45633028072399551</v>
      </c>
      <c r="K13" s="41">
        <f t="shared" si="5"/>
        <v>0.41960109271580071</v>
      </c>
      <c r="L13" s="42"/>
    </row>
    <row r="14" spans="1:18" x14ac:dyDescent="0.25">
      <c r="A14">
        <f t="shared" si="7"/>
        <v>10</v>
      </c>
      <c r="B14" s="5">
        <f t="shared" si="6"/>
        <v>0.66349015167443592</v>
      </c>
      <c r="C14" s="5">
        <f t="shared" si="0"/>
        <v>1.5726577855513461E-2</v>
      </c>
      <c r="D14" s="40">
        <v>0.9</v>
      </c>
      <c r="E14" s="40">
        <v>0.9</v>
      </c>
      <c r="F14" s="40">
        <v>1</v>
      </c>
      <c r="G14" s="29">
        <f t="shared" si="1"/>
        <v>0.94196010927158014</v>
      </c>
      <c r="H14" s="5">
        <f t="shared" si="2"/>
        <v>0.55978081863103402</v>
      </c>
      <c r="I14" s="41">
        <f t="shared" si="3"/>
        <v>0.11323887802009414</v>
      </c>
      <c r="J14" s="41">
        <f t="shared" si="4"/>
        <v>0.44654194061093988</v>
      </c>
      <c r="K14" s="41">
        <f t="shared" si="5"/>
        <v>0.44021918136896598</v>
      </c>
      <c r="L14" s="42"/>
    </row>
    <row r="15" spans="1:18" x14ac:dyDescent="0.25">
      <c r="A15">
        <f t="shared" si="7"/>
        <v>11</v>
      </c>
      <c r="B15" s="5">
        <f t="shared" si="6"/>
        <v>0.67921672952994938</v>
      </c>
      <c r="C15" s="5">
        <f t="shared" si="0"/>
        <v>1.5676401632312181E-2</v>
      </c>
      <c r="D15" s="40">
        <v>0.9</v>
      </c>
      <c r="E15" s="40">
        <v>0.9</v>
      </c>
      <c r="F15" s="40">
        <v>1</v>
      </c>
      <c r="G15" s="29">
        <f t="shared" si="1"/>
        <v>0.94402191813689662</v>
      </c>
      <c r="H15" s="5">
        <f t="shared" si="2"/>
        <v>0.53866463432663958</v>
      </c>
      <c r="I15" s="41">
        <f t="shared" si="3"/>
        <v>0.10290190661346164</v>
      </c>
      <c r="J15" s="41">
        <f t="shared" si="4"/>
        <v>0.43576272771317792</v>
      </c>
      <c r="K15" s="41">
        <f t="shared" si="5"/>
        <v>0.46133536567336042</v>
      </c>
      <c r="L15" s="42"/>
    </row>
    <row r="16" spans="1:18" x14ac:dyDescent="0.25">
      <c r="A16">
        <f t="shared" si="7"/>
        <v>12</v>
      </c>
      <c r="B16" s="5">
        <f t="shared" si="6"/>
        <v>0.69489313116226159</v>
      </c>
      <c r="C16" s="5">
        <f t="shared" si="0"/>
        <v>1.5571684143086649E-2</v>
      </c>
      <c r="D16" s="40">
        <v>0.9</v>
      </c>
      <c r="E16" s="40">
        <v>0.9</v>
      </c>
      <c r="F16" s="40">
        <v>1</v>
      </c>
      <c r="G16" s="29">
        <f t="shared" si="1"/>
        <v>0.94613353656733601</v>
      </c>
      <c r="H16" s="5">
        <f t="shared" si="2"/>
        <v>0.51712353626350793</v>
      </c>
      <c r="I16" s="41">
        <f t="shared" si="3"/>
        <v>9.3090201411968915E-2</v>
      </c>
      <c r="J16" s="41">
        <f t="shared" si="4"/>
        <v>0.42403333485153899</v>
      </c>
      <c r="K16" s="41">
        <f t="shared" si="5"/>
        <v>0.48287646373649207</v>
      </c>
      <c r="L16" s="42"/>
    </row>
    <row r="17" spans="1:13" x14ac:dyDescent="0.25">
      <c r="A17">
        <f t="shared" si="7"/>
        <v>13</v>
      </c>
      <c r="B17" s="5">
        <f t="shared" si="6"/>
        <v>0.71046481530534822</v>
      </c>
      <c r="C17" s="5">
        <f t="shared" si="0"/>
        <v>1.5411553009846275E-2</v>
      </c>
      <c r="D17" s="40">
        <v>0.9</v>
      </c>
      <c r="E17" s="40">
        <v>0.9</v>
      </c>
      <c r="F17" s="40">
        <v>1</v>
      </c>
      <c r="G17" s="29">
        <f t="shared" si="1"/>
        <v>0.94828764637364915</v>
      </c>
      <c r="H17" s="5">
        <f t="shared" si="2"/>
        <v>0.49523974621313743</v>
      </c>
      <c r="I17" s="41">
        <f t="shared" si="3"/>
        <v>8.3830623176166116E-2</v>
      </c>
      <c r="J17" s="41">
        <f t="shared" si="4"/>
        <v>0.4114091230369713</v>
      </c>
      <c r="K17" s="41">
        <f t="shared" si="5"/>
        <v>0.50476025378686251</v>
      </c>
      <c r="L17" s="42"/>
    </row>
    <row r="18" spans="1:13" x14ac:dyDescent="0.25">
      <c r="A18">
        <f t="shared" si="7"/>
        <v>14</v>
      </c>
      <c r="B18" s="5">
        <f t="shared" si="6"/>
        <v>0.72587636831519453</v>
      </c>
      <c r="C18" s="5">
        <f t="shared" si="0"/>
        <v>1.5196046908623667E-2</v>
      </c>
      <c r="D18" s="40">
        <v>0.9</v>
      </c>
      <c r="E18" s="40">
        <v>0.9</v>
      </c>
      <c r="F18" s="40">
        <v>1</v>
      </c>
      <c r="G18" s="29">
        <f t="shared" si="1"/>
        <v>0.95047602537868625</v>
      </c>
      <c r="H18" s="5">
        <f t="shared" si="2"/>
        <v>0.47310349792154405</v>
      </c>
      <c r="I18" s="41">
        <f t="shared" si="3"/>
        <v>7.514376544806689E-2</v>
      </c>
      <c r="J18" s="41">
        <f t="shared" si="4"/>
        <v>0.39795973247347716</v>
      </c>
      <c r="K18" s="41">
        <f t="shared" si="5"/>
        <v>0.52689650207845595</v>
      </c>
      <c r="L18" s="42"/>
    </row>
    <row r="19" spans="1:13" x14ac:dyDescent="0.25">
      <c r="A19">
        <f t="shared" si="7"/>
        <v>15</v>
      </c>
      <c r="B19" s="5">
        <f t="shared" si="6"/>
        <v>0.74107241522381817</v>
      </c>
      <c r="C19" s="5">
        <f t="shared" si="0"/>
        <v>1.4926162622465636E-2</v>
      </c>
      <c r="D19" s="40">
        <v>0.9</v>
      </c>
      <c r="E19" s="40">
        <v>0.9</v>
      </c>
      <c r="F19" s="40">
        <v>1</v>
      </c>
      <c r="G19" s="29">
        <f t="shared" si="1"/>
        <v>0.95268965020784568</v>
      </c>
      <c r="H19" s="5">
        <f t="shared" si="2"/>
        <v>0.45081167539433686</v>
      </c>
      <c r="I19" s="41">
        <f t="shared" si="3"/>
        <v>6.7043494158026823E-2</v>
      </c>
      <c r="J19" s="41">
        <f t="shared" si="4"/>
        <v>0.38376818123631001</v>
      </c>
      <c r="K19" s="41">
        <f t="shared" si="5"/>
        <v>0.54918832460566314</v>
      </c>
      <c r="L19" s="42"/>
    </row>
    <row r="20" spans="1:13" x14ac:dyDescent="0.25">
      <c r="A20">
        <f t="shared" si="7"/>
        <v>16</v>
      </c>
      <c r="B20" s="5">
        <f t="shared" si="6"/>
        <v>0.75599857784628377</v>
      </c>
      <c r="C20" s="5">
        <f t="shared" si="0"/>
        <v>1.4603866569247326E-2</v>
      </c>
      <c r="D20" s="40">
        <v>0.9</v>
      </c>
      <c r="E20" s="40">
        <v>0.9</v>
      </c>
      <c r="F20" s="40">
        <v>1</v>
      </c>
      <c r="G20" s="29">
        <f t="shared" si="1"/>
        <v>0.9549188324605663</v>
      </c>
      <c r="H20" s="5">
        <f t="shared" si="2"/>
        <v>0.42846615029439639</v>
      </c>
      <c r="I20" s="41">
        <f t="shared" si="3"/>
        <v>5.9536694013036039E-2</v>
      </c>
      <c r="J20" s="41">
        <f t="shared" si="4"/>
        <v>0.36892945628136037</v>
      </c>
      <c r="K20" s="41">
        <f t="shared" si="5"/>
        <v>0.57153384970560361</v>
      </c>
      <c r="L20" s="42"/>
    </row>
    <row r="21" spans="1:13" x14ac:dyDescent="0.25">
      <c r="A21">
        <f t="shared" si="7"/>
        <v>17</v>
      </c>
      <c r="B21" s="5">
        <f t="shared" si="6"/>
        <v>0.77060244441553105</v>
      </c>
      <c r="C21" s="5">
        <f t="shared" si="0"/>
        <v>1.4232068024614795E-2</v>
      </c>
      <c r="D21" s="40">
        <v>0.9</v>
      </c>
      <c r="E21" s="40">
        <v>0.9</v>
      </c>
      <c r="F21" s="40">
        <v>1</v>
      </c>
      <c r="G21" s="29">
        <f t="shared" si="1"/>
        <v>0.95715338497056035</v>
      </c>
      <c r="H21" s="5">
        <f t="shared" si="2"/>
        <v>0.40617187266080834</v>
      </c>
      <c r="I21" s="41">
        <f t="shared" si="3"/>
        <v>5.262323850812952E-2</v>
      </c>
      <c r="J21" s="41">
        <f t="shared" si="4"/>
        <v>0.35354863415267884</v>
      </c>
      <c r="K21" s="41">
        <f t="shared" si="5"/>
        <v>0.59382812733919166</v>
      </c>
      <c r="L21" s="42"/>
    </row>
    <row r="22" spans="1:13" x14ac:dyDescent="0.25">
      <c r="A22">
        <f t="shared" si="7"/>
        <v>18</v>
      </c>
      <c r="B22" s="5">
        <f t="shared" si="6"/>
        <v>0.78483451244014579</v>
      </c>
      <c r="C22" s="5">
        <f t="shared" si="0"/>
        <v>1.3814553834291254E-2</v>
      </c>
      <c r="D22" s="40">
        <v>0.9</v>
      </c>
      <c r="E22" s="40">
        <v>0.9</v>
      </c>
      <c r="F22" s="40">
        <v>1</v>
      </c>
      <c r="G22" s="29">
        <f t="shared" si="1"/>
        <v>0.95938281273391923</v>
      </c>
      <c r="H22" s="5">
        <f t="shared" si="2"/>
        <v>0.38403478808283864</v>
      </c>
      <c r="I22" s="41">
        <f t="shared" si="3"/>
        <v>4.6296187036869774E-2</v>
      </c>
      <c r="J22" s="41">
        <f t="shared" si="4"/>
        <v>0.33773860104596887</v>
      </c>
      <c r="K22" s="41">
        <f t="shared" si="5"/>
        <v>0.61596521191716136</v>
      </c>
      <c r="L22" s="42"/>
    </row>
    <row r="23" spans="1:13" x14ac:dyDescent="0.25">
      <c r="A23">
        <f t="shared" si="7"/>
        <v>19</v>
      </c>
      <c r="B23" s="5">
        <f t="shared" si="6"/>
        <v>0.79864906627443699</v>
      </c>
      <c r="C23" s="5">
        <f t="shared" si="0"/>
        <v>1.3355887151899877E-2</v>
      </c>
      <c r="D23" s="40">
        <v>0.9</v>
      </c>
      <c r="E23" s="40">
        <v>0.9</v>
      </c>
      <c r="F23" s="40">
        <v>1</v>
      </c>
      <c r="G23" s="29">
        <f t="shared" si="1"/>
        <v>0.96159652119171612</v>
      </c>
      <c r="H23" s="5">
        <f t="shared" si="2"/>
        <v>0.36215966893896995</v>
      </c>
      <c r="I23" s="41">
        <f t="shared" si="3"/>
        <v>4.0542198512156069E-2</v>
      </c>
      <c r="J23" s="41">
        <f t="shared" si="4"/>
        <v>0.32161747042681388</v>
      </c>
      <c r="K23" s="41">
        <f t="shared" si="5"/>
        <v>0.63784033106103</v>
      </c>
      <c r="L23" s="42"/>
    </row>
    <row r="24" spans="1:13" x14ac:dyDescent="0.25">
      <c r="A24">
        <f t="shared" si="7"/>
        <v>20</v>
      </c>
      <c r="B24" s="5">
        <f t="shared" si="6"/>
        <v>0.81200495342633683</v>
      </c>
      <c r="C24" s="5">
        <f t="shared" si="0"/>
        <v>1.2861275351683117E-2</v>
      </c>
      <c r="D24" s="40">
        <v>0.9</v>
      </c>
      <c r="E24" s="40">
        <v>0.9</v>
      </c>
      <c r="F24" s="40">
        <v>1</v>
      </c>
      <c r="G24" s="29">
        <f t="shared" si="1"/>
        <v>0.96378403310610294</v>
      </c>
      <c r="H24" s="5">
        <f t="shared" si="2"/>
        <v>0.34064795561109257</v>
      </c>
      <c r="I24" s="41">
        <f t="shared" si="3"/>
        <v>3.5342137536233782E-2</v>
      </c>
      <c r="J24" s="41">
        <f t="shared" si="4"/>
        <v>0.30530581807485879</v>
      </c>
      <c r="K24" s="41">
        <f t="shared" si="5"/>
        <v>0.65935204438890749</v>
      </c>
      <c r="L24" s="42"/>
    </row>
    <row r="25" spans="1:13" x14ac:dyDescent="0.25">
      <c r="A25">
        <f t="shared" si="7"/>
        <v>21</v>
      </c>
      <c r="B25" s="5">
        <f t="shared" si="6"/>
        <v>0.82486622877801996</v>
      </c>
      <c r="C25" s="5">
        <f t="shared" si="0"/>
        <v>1.233641445696005E-2</v>
      </c>
      <c r="D25" s="40">
        <v>0.9</v>
      </c>
      <c r="E25" s="40">
        <v>0.9</v>
      </c>
      <c r="F25" s="40">
        <v>1</v>
      </c>
      <c r="G25" s="29">
        <f t="shared" si="1"/>
        <v>0.9659352044388908</v>
      </c>
      <c r="H25" s="5">
        <f t="shared" si="2"/>
        <v>0.3195957046215272</v>
      </c>
      <c r="I25" s="41">
        <f t="shared" si="3"/>
        <v>3.0671837822432844E-2</v>
      </c>
      <c r="J25" s="41">
        <f t="shared" si="4"/>
        <v>0.28892386679909438</v>
      </c>
      <c r="K25" s="41">
        <f t="shared" si="5"/>
        <v>0.6804042953784728</v>
      </c>
      <c r="L25" s="42"/>
    </row>
    <row r="26" spans="1:13" x14ac:dyDescent="0.25">
      <c r="A26">
        <f t="shared" si="7"/>
        <v>22</v>
      </c>
      <c r="B26" s="5">
        <f t="shared" si="6"/>
        <v>0.83720264323498006</v>
      </c>
      <c r="C26" s="5">
        <f t="shared" si="0"/>
        <v>1.1787318951949377E-2</v>
      </c>
      <c r="D26" s="40">
        <v>0.9</v>
      </c>
      <c r="E26" s="40">
        <v>0.9</v>
      </c>
      <c r="F26" s="40">
        <v>1</v>
      </c>
      <c r="G26" s="29">
        <f t="shared" si="1"/>
        <v>0.9680404295378473</v>
      </c>
      <c r="H26" s="5">
        <f t="shared" si="2"/>
        <v>0.29909173416036267</v>
      </c>
      <c r="I26" s="41">
        <f t="shared" si="3"/>
        <v>2.6502979369677184E-2</v>
      </c>
      <c r="J26" s="41">
        <f t="shared" si="4"/>
        <v>0.27258875479068551</v>
      </c>
      <c r="K26" s="41">
        <f t="shared" si="5"/>
        <v>0.70090826583963728</v>
      </c>
      <c r="L26" s="42"/>
    </row>
    <row r="27" spans="1:13" x14ac:dyDescent="0.25">
      <c r="A27">
        <f t="shared" si="7"/>
        <v>23</v>
      </c>
      <c r="B27" s="5">
        <f t="shared" si="6"/>
        <v>0.84898996218692946</v>
      </c>
      <c r="C27" s="5">
        <f t="shared" si="0"/>
        <v>1.1220146552453909E-2</v>
      </c>
      <c r="D27" s="40">
        <v>0.9</v>
      </c>
      <c r="E27" s="40">
        <v>0.9</v>
      </c>
      <c r="F27" s="40">
        <v>1</v>
      </c>
      <c r="G27" s="29">
        <f t="shared" si="1"/>
        <v>0.97009082658396373</v>
      </c>
      <c r="H27" s="5">
        <f t="shared" si="2"/>
        <v>0.27921604410583611</v>
      </c>
      <c r="I27" s="41">
        <f t="shared" si="3"/>
        <v>2.2804031520304996E-2</v>
      </c>
      <c r="J27" s="41">
        <f t="shared" si="4"/>
        <v>0.25641201258553109</v>
      </c>
      <c r="K27" s="41">
        <f t="shared" si="5"/>
        <v>0.72078395589416389</v>
      </c>
      <c r="L27" s="42"/>
    </row>
    <row r="28" spans="1:13" x14ac:dyDescent="0.25">
      <c r="A28">
        <f t="shared" si="7"/>
        <v>24</v>
      </c>
      <c r="B28" s="5">
        <f t="shared" si="6"/>
        <v>0.86021010873938342</v>
      </c>
      <c r="C28" s="5">
        <f t="shared" si="0"/>
        <v>1.0641027356504722E-2</v>
      </c>
      <c r="D28" s="40">
        <v>0.9</v>
      </c>
      <c r="E28" s="40">
        <v>0.9</v>
      </c>
      <c r="F28" s="40">
        <v>1</v>
      </c>
      <c r="G28" s="29">
        <f t="shared" si="1"/>
        <v>0.97207839558941633</v>
      </c>
      <c r="H28" s="5">
        <f t="shared" si="2"/>
        <v>0.26003856882257814</v>
      </c>
      <c r="I28" s="41">
        <f t="shared" si="3"/>
        <v>1.9541213698655007E-2</v>
      </c>
      <c r="J28" s="41">
        <f t="shared" si="4"/>
        <v>0.24049735512392315</v>
      </c>
      <c r="K28" s="41">
        <f t="shared" si="5"/>
        <v>0.73996143117742186</v>
      </c>
      <c r="L28" s="42"/>
    </row>
    <row r="29" spans="1:13" x14ac:dyDescent="0.25">
      <c r="A29">
        <f t="shared" si="7"/>
        <v>25</v>
      </c>
      <c r="B29" s="5">
        <f t="shared" si="6"/>
        <v>0.87085113609588816</v>
      </c>
      <c r="C29" s="5">
        <f t="shared" si="0"/>
        <v>1.0055905848582895E-2</v>
      </c>
      <c r="D29" s="40">
        <v>0.9</v>
      </c>
      <c r="E29" s="40">
        <v>0.9</v>
      </c>
      <c r="F29" s="40">
        <v>1</v>
      </c>
      <c r="G29" s="29">
        <f t="shared" si="1"/>
        <v>0.97399614311774219</v>
      </c>
      <c r="H29" s="5">
        <f t="shared" si="2"/>
        <v>0.24161829876050087</v>
      </c>
      <c r="I29" s="41">
        <f t="shared" si="3"/>
        <v>1.6679429047722804E-2</v>
      </c>
      <c r="J29" s="41">
        <f t="shared" si="4"/>
        <v>0.22493886971277807</v>
      </c>
      <c r="K29" s="41">
        <f t="shared" si="5"/>
        <v>0.75838170123949911</v>
      </c>
      <c r="L29" s="42"/>
    </row>
    <row r="30" spans="1:13" x14ac:dyDescent="0.25">
      <c r="A30">
        <f t="shared" si="7"/>
        <v>26</v>
      </c>
      <c r="B30" s="5">
        <f t="shared" si="6"/>
        <v>0.880907041944471</v>
      </c>
      <c r="C30" s="5">
        <f t="shared" si="0"/>
        <v>9.4704026539301264E-3</v>
      </c>
      <c r="D30" s="40">
        <v>0.9</v>
      </c>
      <c r="E30" s="40">
        <v>0.9</v>
      </c>
      <c r="F30" s="40">
        <v>1</v>
      </c>
      <c r="G30" s="29">
        <f t="shared" si="1"/>
        <v>0.97583817012394991</v>
      </c>
      <c r="H30" s="5">
        <f t="shared" si="2"/>
        <v>0.22400278345264202</v>
      </c>
      <c r="I30" s="41">
        <f t="shared" si="3"/>
        <v>1.4183132658415989E-2</v>
      </c>
      <c r="J30" s="41">
        <f t="shared" si="4"/>
        <v>0.20981965079422601</v>
      </c>
      <c r="K30" s="41">
        <f t="shared" si="5"/>
        <v>0.77599721654735798</v>
      </c>
      <c r="L30" s="42"/>
    </row>
    <row r="31" spans="1:13" x14ac:dyDescent="0.25">
      <c r="A31">
        <f t="shared" si="7"/>
        <v>27</v>
      </c>
      <c r="B31" s="5">
        <f t="shared" si="6"/>
        <v>0.89037744459840118</v>
      </c>
      <c r="C31" s="5">
        <f t="shared" si="0"/>
        <v>8.889700957515654E-3</v>
      </c>
      <c r="D31" s="40">
        <v>0.9</v>
      </c>
      <c r="E31" s="40">
        <v>0.9</v>
      </c>
      <c r="F31" s="40">
        <v>1</v>
      </c>
      <c r="G31" s="29">
        <f t="shared" si="1"/>
        <v>0.97759972165473585</v>
      </c>
      <c r="H31" s="5">
        <f t="shared" si="2"/>
        <v>0.20722800615042106</v>
      </c>
      <c r="I31" s="41">
        <f t="shared" si="3"/>
        <v>1.2017104652776603E-2</v>
      </c>
      <c r="J31" s="41">
        <f t="shared" si="4"/>
        <v>0.19521090149764445</v>
      </c>
      <c r="K31" s="41">
        <f t="shared" si="5"/>
        <v>0.79277199384957897</v>
      </c>
      <c r="L31" s="42"/>
    </row>
    <row r="32" spans="1:13" x14ac:dyDescent="0.25">
      <c r="A32">
        <f t="shared" si="7"/>
        <v>28</v>
      </c>
      <c r="B32" s="5">
        <f t="shared" si="6"/>
        <v>0.8992671455559168</v>
      </c>
      <c r="C32" s="5">
        <f t="shared" si="0"/>
        <v>8.3184603619844439E-3</v>
      </c>
      <c r="D32" s="40">
        <v>0.9</v>
      </c>
      <c r="E32" s="40">
        <v>0.9</v>
      </c>
      <c r="F32" s="40">
        <v>1</v>
      </c>
      <c r="G32" s="29">
        <f t="shared" si="1"/>
        <v>0.97927719938495794</v>
      </c>
      <c r="H32" s="5">
        <f t="shared" si="2"/>
        <v>0.19131860092371353</v>
      </c>
      <c r="I32" s="41">
        <f t="shared" si="3"/>
        <v>1.0147107964452852E-2</v>
      </c>
      <c r="J32" s="41">
        <f t="shared" si="4"/>
        <v>0.18117149295926069</v>
      </c>
      <c r="K32" s="41">
        <f t="shared" si="5"/>
        <v>0.80868139907628644</v>
      </c>
      <c r="L32" s="42"/>
      <c r="M32" s="19" t="s">
        <v>29</v>
      </c>
    </row>
    <row r="33" spans="1:12" x14ac:dyDescent="0.25">
      <c r="A33">
        <f t="shared" si="7"/>
        <v>29</v>
      </c>
      <c r="B33" s="5">
        <f t="shared" si="6"/>
        <v>0.90758560591790127</v>
      </c>
      <c r="C33" s="5">
        <f t="shared" si="0"/>
        <v>7.7607588909183673E-3</v>
      </c>
      <c r="D33" s="40">
        <v>0.9</v>
      </c>
      <c r="E33" s="40">
        <v>0.9</v>
      </c>
      <c r="F33" s="40">
        <v>1</v>
      </c>
      <c r="G33" s="29">
        <f t="shared" si="1"/>
        <v>0.98086813990762867</v>
      </c>
      <c r="H33" s="5">
        <f t="shared" si="2"/>
        <v>0.17628836793063601</v>
      </c>
      <c r="I33" s="41">
        <f t="shared" si="3"/>
        <v>8.5404202335614444E-3</v>
      </c>
      <c r="J33" s="41">
        <f t="shared" si="4"/>
        <v>0.16774794769707457</v>
      </c>
      <c r="K33" s="41">
        <f t="shared" si="5"/>
        <v>0.82371163206936404</v>
      </c>
      <c r="L33" s="42"/>
    </row>
    <row r="34" spans="1:12" x14ac:dyDescent="0.25">
      <c r="A34">
        <f t="shared" si="7"/>
        <v>30</v>
      </c>
      <c r="B34" s="5">
        <f t="shared" si="6"/>
        <v>0.91534636480881959</v>
      </c>
      <c r="C34" s="5">
        <f t="shared" si="0"/>
        <v>7.2200620334455573E-3</v>
      </c>
      <c r="D34" s="40">
        <v>0.9</v>
      </c>
      <c r="E34" s="40">
        <v>0.9</v>
      </c>
      <c r="F34" s="40">
        <v>1</v>
      </c>
      <c r="G34" s="29">
        <f t="shared" si="1"/>
        <v>0.98237116320693652</v>
      </c>
      <c r="H34" s="5">
        <f t="shared" si="2"/>
        <v>0.16214103243127936</v>
      </c>
      <c r="I34" s="41">
        <f t="shared" si="3"/>
        <v>7.1662379510814582E-3</v>
      </c>
      <c r="J34" s="41">
        <f t="shared" si="4"/>
        <v>0.15497479448019791</v>
      </c>
      <c r="K34" s="41">
        <f t="shared" si="5"/>
        <v>0.83785896756872069</v>
      </c>
      <c r="L34" s="42"/>
    </row>
    <row r="35" spans="1:12" x14ac:dyDescent="0.25">
      <c r="A35">
        <f t="shared" si="7"/>
        <v>31</v>
      </c>
      <c r="B35" s="5">
        <f t="shared" si="6"/>
        <v>0.9225664268422652</v>
      </c>
      <c r="C35" s="5">
        <f t="shared" si="0"/>
        <v>6.6992162972660382E-3</v>
      </c>
      <c r="D35" s="40">
        <v>0.9</v>
      </c>
      <c r="E35" s="40">
        <v>0.9</v>
      </c>
      <c r="F35" s="40">
        <v>1</v>
      </c>
      <c r="G35" s="29">
        <f t="shared" si="1"/>
        <v>0.98378589675687211</v>
      </c>
      <c r="H35" s="5">
        <f t="shared" si="2"/>
        <v>0.14887118806349534</v>
      </c>
      <c r="I35" s="41">
        <f t="shared" si="3"/>
        <v>5.9959582519742679E-3</v>
      </c>
      <c r="J35" s="41">
        <f t="shared" si="4"/>
        <v>0.14287522981152107</v>
      </c>
      <c r="K35" s="41">
        <f t="shared" si="5"/>
        <v>0.85112881193650469</v>
      </c>
      <c r="L35" s="42"/>
    </row>
    <row r="36" spans="1:12" x14ac:dyDescent="0.25">
      <c r="A36">
        <f t="shared" si="7"/>
        <v>32</v>
      </c>
      <c r="B36" s="5">
        <f t="shared" si="6"/>
        <v>0.92926564313953119</v>
      </c>
      <c r="C36" s="5">
        <f t="shared" si="0"/>
        <v>6.2004637474845697E-3</v>
      </c>
      <c r="D36" s="40">
        <v>0.9</v>
      </c>
      <c r="E36" s="40">
        <v>0.9</v>
      </c>
      <c r="F36" s="40">
        <v>1</v>
      </c>
      <c r="G36" s="29">
        <f t="shared" si="1"/>
        <v>0.98511288119365048</v>
      </c>
      <c r="H36" s="5">
        <f t="shared" si="2"/>
        <v>0.13646536448047344</v>
      </c>
      <c r="I36" s="41">
        <f t="shared" si="3"/>
        <v>5.0033492404641501E-3</v>
      </c>
      <c r="J36" s="41">
        <f t="shared" si="4"/>
        <v>0.13146201524000931</v>
      </c>
      <c r="K36" s="41">
        <f t="shared" si="5"/>
        <v>0.86353463551952658</v>
      </c>
      <c r="L36" s="42"/>
    </row>
    <row r="37" spans="1:12" x14ac:dyDescent="0.25">
      <c r="A37">
        <f t="shared" si="7"/>
        <v>33</v>
      </c>
      <c r="B37" s="5">
        <f t="shared" si="6"/>
        <v>0.93546610688701581</v>
      </c>
      <c r="C37" s="5">
        <f t="shared" si="0"/>
        <v>5.7254734573316682E-3</v>
      </c>
      <c r="D37" s="40">
        <v>0.9</v>
      </c>
      <c r="E37" s="40">
        <v>0.9</v>
      </c>
      <c r="F37" s="40">
        <v>1</v>
      </c>
      <c r="G37" s="29">
        <f t="shared" si="1"/>
        <v>0.98635346355195275</v>
      </c>
      <c r="H37" s="5">
        <f t="shared" si="2"/>
        <v>0.12490316286565031</v>
      </c>
      <c r="I37" s="41">
        <f t="shared" si="3"/>
        <v>4.164623360318068E-3</v>
      </c>
      <c r="J37" s="41">
        <f t="shared" si="4"/>
        <v>0.12073853950533224</v>
      </c>
      <c r="K37" s="41">
        <f t="shared" si="5"/>
        <v>0.87509683713434971</v>
      </c>
      <c r="L37" s="42"/>
    </row>
    <row r="38" spans="1:12" x14ac:dyDescent="0.25">
      <c r="A38">
        <f t="shared" si="7"/>
        <v>34</v>
      </c>
      <c r="B38" s="5">
        <f t="shared" si="6"/>
        <v>0.94119158034434747</v>
      </c>
      <c r="C38" s="5">
        <f t="shared" si="0"/>
        <v>5.2753856378230388E-3</v>
      </c>
      <c r="D38" s="40">
        <v>0.9</v>
      </c>
      <c r="E38" s="40">
        <v>0.9</v>
      </c>
      <c r="F38" s="40">
        <v>1</v>
      </c>
      <c r="G38" s="29">
        <f t="shared" si="1"/>
        <v>0.98750968371343495</v>
      </c>
      <c r="H38" s="5">
        <f t="shared" si="2"/>
        <v>0.11415840908890973</v>
      </c>
      <c r="I38" s="41">
        <f t="shared" si="3"/>
        <v>3.4584302223953393E-3</v>
      </c>
      <c r="J38" s="41">
        <f t="shared" si="4"/>
        <v>0.11069997886651439</v>
      </c>
      <c r="K38" s="41">
        <f t="shared" si="5"/>
        <v>0.88584159091109027</v>
      </c>
      <c r="L38" s="42"/>
    </row>
    <row r="39" spans="1:12" x14ac:dyDescent="0.25">
      <c r="A39">
        <f t="shared" si="7"/>
        <v>35</v>
      </c>
      <c r="B39" s="5">
        <f t="shared" si="6"/>
        <v>0.94646696598217051</v>
      </c>
      <c r="C39" s="5">
        <f t="shared" si="0"/>
        <v>4.8508643719968221E-3</v>
      </c>
      <c r="D39" s="40">
        <v>0.9</v>
      </c>
      <c r="E39" s="40">
        <v>0.9</v>
      </c>
      <c r="F39" s="40">
        <v>1</v>
      </c>
      <c r="G39" s="29">
        <f t="shared" si="1"/>
        <v>0.98858415909110908</v>
      </c>
      <c r="H39" s="5">
        <f t="shared" si="2"/>
        <v>0.1042002823045049</v>
      </c>
      <c r="I39" s="41">
        <f t="shared" si="3"/>
        <v>2.86578573115409E-3</v>
      </c>
      <c r="J39" s="41">
        <f t="shared" si="4"/>
        <v>0.10133449657335081</v>
      </c>
      <c r="K39" s="41">
        <f t="shared" si="5"/>
        <v>0.89579971769549505</v>
      </c>
      <c r="L39" s="42"/>
    </row>
    <row r="40" spans="1:12" x14ac:dyDescent="0.25">
      <c r="A40">
        <f t="shared" si="7"/>
        <v>36</v>
      </c>
      <c r="B40" s="5">
        <f t="shared" si="6"/>
        <v>0.95131783035416728</v>
      </c>
      <c r="C40" s="5">
        <f t="shared" si="0"/>
        <v>4.4521552684037239E-3</v>
      </c>
      <c r="D40" s="40">
        <v>0.9</v>
      </c>
      <c r="E40" s="40">
        <v>0.9</v>
      </c>
      <c r="F40" s="40">
        <v>1</v>
      </c>
      <c r="G40" s="29">
        <f t="shared" si="1"/>
        <v>0.98957997176954948</v>
      </c>
      <c r="H40" s="5">
        <f t="shared" si="2"/>
        <v>9.4994385650239807E-2</v>
      </c>
      <c r="I40" s="41">
        <f t="shared" si="3"/>
        <v>2.3699536414256363E-3</v>
      </c>
      <c r="J40" s="41">
        <f t="shared" si="4"/>
        <v>9.2624432008814164E-2</v>
      </c>
      <c r="K40" s="41">
        <f t="shared" si="5"/>
        <v>0.90500561434976023</v>
      </c>
      <c r="L40" s="42"/>
    </row>
    <row r="41" spans="1:12" x14ac:dyDescent="0.25">
      <c r="A41">
        <f t="shared" si="7"/>
        <v>37</v>
      </c>
      <c r="B41" s="5">
        <f t="shared" si="6"/>
        <v>0.95576998562257098</v>
      </c>
      <c r="C41" s="5">
        <f t="shared" si="0"/>
        <v>4.0791448815117792E-3</v>
      </c>
      <c r="D41" s="40">
        <v>0.9</v>
      </c>
      <c r="E41" s="40">
        <v>0.9</v>
      </c>
      <c r="F41" s="40">
        <v>1</v>
      </c>
      <c r="G41" s="29">
        <f t="shared" si="1"/>
        <v>0.990500561434976</v>
      </c>
      <c r="H41" s="5">
        <f t="shared" si="2"/>
        <v>8.6503734583030456E-2</v>
      </c>
      <c r="I41" s="41">
        <f t="shared" si="3"/>
        <v>1.9562941718275777E-3</v>
      </c>
      <c r="J41" s="41">
        <f t="shared" si="4"/>
        <v>8.4547440411202879E-2</v>
      </c>
      <c r="K41" s="41">
        <f t="shared" si="5"/>
        <v>0.9134962654169696</v>
      </c>
      <c r="L41" s="42"/>
    </row>
    <row r="42" spans="1:12" x14ac:dyDescent="0.25">
      <c r="A42">
        <f t="shared" si="7"/>
        <v>38</v>
      </c>
      <c r="B42" s="5">
        <f t="shared" si="6"/>
        <v>0.95984913050408271</v>
      </c>
      <c r="C42" s="5">
        <f t="shared" si="0"/>
        <v>3.7314193470583848E-3</v>
      </c>
      <c r="D42" s="40">
        <v>0.9</v>
      </c>
      <c r="E42" s="40">
        <v>0.9</v>
      </c>
      <c r="F42" s="40">
        <v>1</v>
      </c>
      <c r="G42" s="29">
        <f t="shared" si="1"/>
        <v>0.991349626541697</v>
      </c>
      <c r="H42" s="5">
        <f t="shared" si="2"/>
        <v>7.868964667055639E-2</v>
      </c>
      <c r="I42" s="41">
        <f t="shared" si="3"/>
        <v>1.6120923212781812E-3</v>
      </c>
      <c r="J42" s="41">
        <f t="shared" si="4"/>
        <v>7.707755434927821E-2</v>
      </c>
      <c r="K42" s="41">
        <f t="shared" si="5"/>
        <v>0.92131035332944367</v>
      </c>
      <c r="L42" s="42"/>
    </row>
    <row r="43" spans="1:12" x14ac:dyDescent="0.25">
      <c r="A43">
        <f t="shared" si="7"/>
        <v>39</v>
      </c>
      <c r="B43" s="5">
        <f t="shared" si="6"/>
        <v>0.96358054985114105</v>
      </c>
      <c r="C43" s="5">
        <f t="shared" si="0"/>
        <v>3.4083202866995285E-3</v>
      </c>
      <c r="D43" s="40">
        <v>0.9</v>
      </c>
      <c r="E43" s="40">
        <v>0.9</v>
      </c>
      <c r="F43" s="40">
        <v>1</v>
      </c>
      <c r="G43" s="29">
        <f t="shared" si="1"/>
        <v>0.99213103533294444</v>
      </c>
      <c r="H43" s="5">
        <f t="shared" si="2"/>
        <v>7.1512523948572659E-2</v>
      </c>
      <c r="I43" s="41">
        <f t="shared" si="3"/>
        <v>1.3263763491452218E-3</v>
      </c>
      <c r="J43" s="41">
        <f t="shared" si="4"/>
        <v>7.0186147599427443E-2</v>
      </c>
      <c r="K43" s="41">
        <f t="shared" si="5"/>
        <v>0.92848747605142734</v>
      </c>
      <c r="L43" s="42"/>
    </row>
    <row r="44" spans="1:12" x14ac:dyDescent="0.25">
      <c r="A44">
        <f t="shared" si="7"/>
        <v>40</v>
      </c>
      <c r="B44" s="5">
        <f t="shared" si="6"/>
        <v>0.96698887013784063</v>
      </c>
      <c r="C44" s="5">
        <f t="shared" si="0"/>
        <v>3.1089966040232469E-3</v>
      </c>
      <c r="D44" s="40">
        <v>0.9</v>
      </c>
      <c r="E44" s="40">
        <v>0.9</v>
      </c>
      <c r="F44" s="40">
        <v>1</v>
      </c>
      <c r="G44" s="29">
        <f t="shared" si="1"/>
        <v>0.99284874760514275</v>
      </c>
      <c r="H44" s="5">
        <f t="shared" si="2"/>
        <v>6.4932525029542401E-2</v>
      </c>
      <c r="I44" s="41">
        <f t="shared" si="3"/>
        <v>1.0897346947763501E-3</v>
      </c>
      <c r="J44" s="41">
        <f t="shared" si="4"/>
        <v>6.3842790334766045E-2</v>
      </c>
      <c r="K44" s="41">
        <f t="shared" si="5"/>
        <v>0.93506747497045761</v>
      </c>
      <c r="L44" s="42"/>
    </row>
    <row r="45" spans="1:12" x14ac:dyDescent="0.25">
      <c r="A45">
        <f t="shared" si="7"/>
        <v>41</v>
      </c>
      <c r="B45" s="5">
        <f t="shared" si="6"/>
        <v>0.97009786674186382</v>
      </c>
      <c r="C45" s="5">
        <f t="shared" si="0"/>
        <v>2.8324512946818923E-3</v>
      </c>
      <c r="D45" s="40">
        <v>0.9</v>
      </c>
      <c r="E45" s="40">
        <v>0.9</v>
      </c>
      <c r="F45" s="40">
        <v>1</v>
      </c>
      <c r="G45" s="29">
        <f t="shared" si="1"/>
        <v>0.99350674749704582</v>
      </c>
      <c r="H45" s="5">
        <f t="shared" si="2"/>
        <v>5.8910128942885019E-2</v>
      </c>
      <c r="I45" s="41">
        <f t="shared" si="3"/>
        <v>8.9413757338733363E-4</v>
      </c>
      <c r="J45" s="41">
        <f t="shared" si="4"/>
        <v>5.8015991369497685E-2</v>
      </c>
      <c r="K45" s="41">
        <f t="shared" si="5"/>
        <v>0.94108987105711495</v>
      </c>
      <c r="L45" s="42"/>
    </row>
    <row r="46" spans="1:12" x14ac:dyDescent="0.25">
      <c r="A46">
        <f t="shared" si="7"/>
        <v>42</v>
      </c>
      <c r="B46" s="5">
        <f t="shared" si="6"/>
        <v>0.97293031803654573</v>
      </c>
      <c r="C46" s="5">
        <f t="shared" si="0"/>
        <v>2.5775828124183753E-3</v>
      </c>
      <c r="D46" s="40">
        <v>0.9</v>
      </c>
      <c r="E46" s="40">
        <v>0.9</v>
      </c>
      <c r="F46" s="40">
        <v>1</v>
      </c>
      <c r="G46" s="29">
        <f t="shared" si="1"/>
        <v>0.99410898710571149</v>
      </c>
      <c r="H46" s="5">
        <f t="shared" si="2"/>
        <v>5.3406596245305984E-2</v>
      </c>
      <c r="I46" s="41">
        <f t="shared" si="3"/>
        <v>7.3276768160256156E-4</v>
      </c>
      <c r="J46" s="41">
        <f t="shared" si="4"/>
        <v>5.2673828563703423E-2</v>
      </c>
      <c r="K46" s="41">
        <f t="shared" si="5"/>
        <v>0.94659340375469403</v>
      </c>
      <c r="L46" s="42"/>
    </row>
    <row r="47" spans="1:12" x14ac:dyDescent="0.25">
      <c r="A47">
        <f t="shared" si="7"/>
        <v>43</v>
      </c>
      <c r="B47" s="5">
        <f t="shared" si="6"/>
        <v>0.9755079008489641</v>
      </c>
      <c r="C47" s="5">
        <f t="shared" si="0"/>
        <v>2.343220866223739E-3</v>
      </c>
      <c r="D47" s="40">
        <v>0.9</v>
      </c>
      <c r="E47" s="40">
        <v>0.9</v>
      </c>
      <c r="F47" s="40">
        <v>1</v>
      </c>
      <c r="G47" s="29">
        <f t="shared" si="1"/>
        <v>0.99465934037546944</v>
      </c>
      <c r="H47" s="5">
        <f t="shared" si="2"/>
        <v>4.8384335381247617E-2</v>
      </c>
      <c r="I47" s="41">
        <f t="shared" si="3"/>
        <v>5.9986292082417326E-4</v>
      </c>
      <c r="J47" s="41">
        <f t="shared" si="4"/>
        <v>4.7784472460423444E-2</v>
      </c>
      <c r="K47" s="41">
        <f t="shared" si="5"/>
        <v>0.95161566461875235</v>
      </c>
      <c r="L47" s="42"/>
    </row>
    <row r="48" spans="1:12" x14ac:dyDescent="0.25">
      <c r="A48">
        <f t="shared" si="7"/>
        <v>44</v>
      </c>
      <c r="B48" s="5">
        <f t="shared" si="6"/>
        <v>0.97785112171518784</v>
      </c>
      <c r="C48" s="5">
        <f t="shared" si="0"/>
        <v>2.1281567754872837E-3</v>
      </c>
      <c r="D48" s="40">
        <v>0.9</v>
      </c>
      <c r="E48" s="40">
        <v>0.9</v>
      </c>
      <c r="F48" s="40">
        <v>1</v>
      </c>
      <c r="G48" s="29">
        <f t="shared" si="1"/>
        <v>0.99516156646187526</v>
      </c>
      <c r="H48" s="5">
        <f t="shared" si="2"/>
        <v>4.3807183760348894E-2</v>
      </c>
      <c r="I48" s="41">
        <f t="shared" si="3"/>
        <v>4.9057280927542347E-4</v>
      </c>
      <c r="J48" s="41">
        <f t="shared" si="4"/>
        <v>4.3316610951073468E-2</v>
      </c>
      <c r="K48" s="41">
        <f t="shared" si="5"/>
        <v>0.95619281623965113</v>
      </c>
      <c r="L48" s="42"/>
    </row>
    <row r="49" spans="1:12" x14ac:dyDescent="0.25">
      <c r="A49">
        <f t="shared" si="7"/>
        <v>45</v>
      </c>
      <c r="B49" s="5">
        <f t="shared" si="6"/>
        <v>0.97997927849067512</v>
      </c>
      <c r="C49" s="5">
        <f t="shared" si="0"/>
        <v>1.9311686883000522E-3</v>
      </c>
      <c r="D49" s="40">
        <v>0.9</v>
      </c>
      <c r="E49" s="40">
        <v>0.9</v>
      </c>
      <c r="F49" s="40">
        <v>1</v>
      </c>
      <c r="G49" s="29">
        <f t="shared" si="1"/>
        <v>0.99561928162396518</v>
      </c>
      <c r="H49" s="5">
        <f t="shared" si="2"/>
        <v>3.964061372889581E-2</v>
      </c>
      <c r="I49" s="41">
        <f t="shared" si="3"/>
        <v>4.0082928975394388E-4</v>
      </c>
      <c r="J49" s="41">
        <f t="shared" si="4"/>
        <v>3.9239784439141868E-2</v>
      </c>
      <c r="K49" s="41">
        <f t="shared" si="5"/>
        <v>0.96035938627110418</v>
      </c>
      <c r="L49" s="42"/>
    </row>
    <row r="50" spans="1:12" x14ac:dyDescent="0.25">
      <c r="A50">
        <f t="shared" si="7"/>
        <v>46</v>
      </c>
      <c r="B50" s="5">
        <f t="shared" si="6"/>
        <v>0.98191044717897513</v>
      </c>
      <c r="C50" s="5">
        <f t="shared" si="0"/>
        <v>1.7510420840496864E-3</v>
      </c>
      <c r="D50" s="40">
        <v>0.9</v>
      </c>
      <c r="E50" s="40">
        <v>0.9</v>
      </c>
      <c r="F50" s="40">
        <v>1</v>
      </c>
      <c r="G50" s="29">
        <f t="shared" si="1"/>
        <v>0.99603593862711037</v>
      </c>
      <c r="H50" s="5">
        <f t="shared" si="2"/>
        <v>3.5851873720785091E-2</v>
      </c>
      <c r="I50" s="41">
        <f t="shared" si="3"/>
        <v>3.2723192126464875E-4</v>
      </c>
      <c r="J50" s="41">
        <f t="shared" si="4"/>
        <v>3.5524641799520439E-2</v>
      </c>
      <c r="K50" s="41">
        <f t="shared" si="5"/>
        <v>0.96414812627921487</v>
      </c>
      <c r="L50" s="42"/>
    </row>
    <row r="51" spans="1:12" x14ac:dyDescent="0.25">
      <c r="A51">
        <f t="shared" si="7"/>
        <v>47</v>
      </c>
      <c r="B51" s="5">
        <f t="shared" si="6"/>
        <v>0.98366148926302477</v>
      </c>
      <c r="C51" s="5">
        <f t="shared" si="0"/>
        <v>1.5865860468702966E-3</v>
      </c>
      <c r="D51" s="40">
        <v>0.9</v>
      </c>
      <c r="E51" s="40">
        <v>0.9</v>
      </c>
      <c r="F51" s="40">
        <v>1</v>
      </c>
      <c r="G51" s="29">
        <f t="shared" si="1"/>
        <v>0.99641481262792142</v>
      </c>
      <c r="H51" s="5">
        <f t="shared" si="2"/>
        <v>3.2410074540848204E-2</v>
      </c>
      <c r="I51" s="41">
        <f t="shared" si="3"/>
        <v>2.6694693310225492E-4</v>
      </c>
      <c r="J51" s="41">
        <f t="shared" si="4"/>
        <v>3.2143127607745951E-2</v>
      </c>
      <c r="K51" s="41">
        <f t="shared" si="5"/>
        <v>0.96758992545915179</v>
      </c>
      <c r="L51" s="42"/>
    </row>
    <row r="52" spans="1:12" x14ac:dyDescent="0.25">
      <c r="A52">
        <f t="shared" si="7"/>
        <v>48</v>
      </c>
      <c r="B52" s="5">
        <f t="shared" si="6"/>
        <v>0.98524807530989511</v>
      </c>
      <c r="C52" s="5">
        <f t="shared" si="0"/>
        <v>1.4366458227443881E-3</v>
      </c>
      <c r="D52" s="40">
        <v>0.9</v>
      </c>
      <c r="E52" s="40">
        <v>0.9</v>
      </c>
      <c r="F52" s="40">
        <v>1</v>
      </c>
      <c r="G52" s="29">
        <f t="shared" si="1"/>
        <v>0.99675899254591516</v>
      </c>
      <c r="H52" s="5">
        <f t="shared" si="2"/>
        <v>2.9286230098147251E-2</v>
      </c>
      <c r="I52" s="41">
        <f t="shared" si="3"/>
        <v>2.1761928206252623E-4</v>
      </c>
      <c r="J52" s="41">
        <f t="shared" si="4"/>
        <v>2.9068610816084726E-2</v>
      </c>
      <c r="K52" s="41">
        <f t="shared" si="5"/>
        <v>0.97071376990185276</v>
      </c>
      <c r="L52" s="42"/>
    </row>
    <row r="53" spans="1:12" x14ac:dyDescent="0.25">
      <c r="A53">
        <f t="shared" si="7"/>
        <v>49</v>
      </c>
      <c r="B53" s="5">
        <f t="shared" si="6"/>
        <v>0.9866847211326395</v>
      </c>
      <c r="C53" s="5">
        <f t="shared" si="0"/>
        <v>1.3001121703257424E-3</v>
      </c>
      <c r="D53" s="40">
        <v>0.9</v>
      </c>
      <c r="E53" s="40">
        <v>0.9</v>
      </c>
      <c r="F53" s="40">
        <v>1</v>
      </c>
      <c r="G53" s="29">
        <f t="shared" si="1"/>
        <v>0.99707137699018533</v>
      </c>
      <c r="H53" s="5">
        <f t="shared" si="2"/>
        <v>2.6453261083405431E-2</v>
      </c>
      <c r="I53" s="41">
        <f t="shared" si="3"/>
        <v>1.772966513155772E-4</v>
      </c>
      <c r="J53" s="41">
        <f t="shared" si="4"/>
        <v>2.6275964432089852E-2</v>
      </c>
      <c r="K53" s="41">
        <f t="shared" si="5"/>
        <v>0.9735467389165946</v>
      </c>
      <c r="L53" s="42"/>
    </row>
    <row r="54" spans="1:12" x14ac:dyDescent="0.25">
      <c r="A54">
        <f t="shared" si="7"/>
        <v>50</v>
      </c>
      <c r="B54" s="5">
        <f t="shared" si="6"/>
        <v>0.98798483330296527</v>
      </c>
      <c r="C54" s="5">
        <f t="shared" si="0"/>
        <v>1.1759279926020891E-3</v>
      </c>
      <c r="D54" s="40">
        <v>0.9</v>
      </c>
      <c r="E54" s="40">
        <v>0.9</v>
      </c>
      <c r="F54" s="40">
        <v>1</v>
      </c>
      <c r="G54" s="29">
        <f t="shared" si="1"/>
        <v>0.99735467389165944</v>
      </c>
      <c r="H54" s="5">
        <f t="shared" si="2"/>
        <v>2.3885969163311926E-2</v>
      </c>
      <c r="I54" s="41">
        <f t="shared" si="3"/>
        <v>1.4436423075753246E-4</v>
      </c>
      <c r="J54" s="41">
        <f t="shared" si="4"/>
        <v>2.3741604932554394E-2</v>
      </c>
      <c r="K54" s="41">
        <f t="shared" si="5"/>
        <v>0.97611403083668813</v>
      </c>
      <c r="L54" s="42"/>
    </row>
    <row r="55" spans="1:12" x14ac:dyDescent="0.25">
      <c r="A55">
        <f t="shared" si="7"/>
        <v>51</v>
      </c>
      <c r="B55" s="5">
        <f t="shared" si="6"/>
        <v>0.9891607612955674</v>
      </c>
      <c r="C55" s="5">
        <f t="shared" si="0"/>
        <v>1.0630927004864185E-3</v>
      </c>
      <c r="D55" s="40">
        <v>0.9</v>
      </c>
      <c r="E55" s="40">
        <v>0.9</v>
      </c>
      <c r="F55" s="40">
        <v>1</v>
      </c>
      <c r="G55" s="29">
        <f t="shared" si="1"/>
        <v>0.99761140308366891</v>
      </c>
      <c r="H55" s="5">
        <f t="shared" si="2"/>
        <v>2.1560988313173522E-2</v>
      </c>
      <c r="I55" s="41">
        <f t="shared" si="3"/>
        <v>1.1748909569166963E-4</v>
      </c>
      <c r="J55" s="41">
        <f t="shared" si="4"/>
        <v>2.1443499217481853E-2</v>
      </c>
      <c r="K55" s="41">
        <f t="shared" si="5"/>
        <v>0.97843901168682645</v>
      </c>
      <c r="L55" s="42"/>
    </row>
    <row r="56" spans="1:12" x14ac:dyDescent="0.25">
      <c r="A56">
        <f t="shared" si="7"/>
        <v>52</v>
      </c>
      <c r="B56" s="5">
        <f t="shared" si="6"/>
        <v>0.99022385399605384</v>
      </c>
      <c r="C56" s="5">
        <f t="shared" si="0"/>
        <v>9.6066471591800724E-4</v>
      </c>
      <c r="D56" s="40">
        <v>0.9</v>
      </c>
      <c r="E56" s="40">
        <v>0.9</v>
      </c>
      <c r="F56" s="40">
        <v>1</v>
      </c>
      <c r="G56" s="29">
        <f t="shared" si="1"/>
        <v>0.9978439011686826</v>
      </c>
      <c r="H56" s="5">
        <f t="shared" si="2"/>
        <v>1.9456718977201852E-2</v>
      </c>
      <c r="I56" s="41">
        <f t="shared" si="3"/>
        <v>9.5573030690472517E-5</v>
      </c>
      <c r="J56" s="41">
        <f t="shared" si="4"/>
        <v>1.9361145946511379E-2</v>
      </c>
      <c r="K56" s="41">
        <f t="shared" si="5"/>
        <v>0.9805432810227982</v>
      </c>
      <c r="L56" s="42"/>
    </row>
    <row r="57" spans="1:12" x14ac:dyDescent="0.25">
      <c r="A57">
        <f t="shared" si="7"/>
        <v>53</v>
      </c>
      <c r="B57" s="5">
        <f t="shared" si="6"/>
        <v>0.99118451871197188</v>
      </c>
      <c r="C57" s="5">
        <f t="shared" si="0"/>
        <v>8.6776247529135099E-4</v>
      </c>
      <c r="D57" s="40">
        <v>0.9</v>
      </c>
      <c r="E57" s="40">
        <v>0.9</v>
      </c>
      <c r="F57" s="40">
        <v>1</v>
      </c>
      <c r="G57" s="29">
        <f t="shared" si="1"/>
        <v>0.9980543281022799</v>
      </c>
      <c r="H57" s="5">
        <f t="shared" si="2"/>
        <v>1.7553249865716655E-2</v>
      </c>
      <c r="I57" s="41">
        <f t="shared" si="3"/>
        <v>7.7712710339573841E-5</v>
      </c>
      <c r="J57" s="41">
        <f t="shared" si="4"/>
        <v>1.7475537155377082E-2</v>
      </c>
      <c r="K57" s="41">
        <f t="shared" si="5"/>
        <v>0.9824467501342834</v>
      </c>
      <c r="L57" s="42"/>
    </row>
    <row r="58" spans="1:12" x14ac:dyDescent="0.25">
      <c r="A58">
        <f t="shared" si="7"/>
        <v>54</v>
      </c>
      <c r="B58" s="5">
        <f t="shared" si="6"/>
        <v>0.99205228118726319</v>
      </c>
      <c r="C58" s="5">
        <f t="shared" si="0"/>
        <v>7.8356424705674653E-4</v>
      </c>
      <c r="D58" s="40">
        <v>0.9</v>
      </c>
      <c r="E58" s="40">
        <v>0.9</v>
      </c>
      <c r="F58" s="40">
        <v>1</v>
      </c>
      <c r="G58" s="29">
        <f t="shared" si="1"/>
        <v>0.9982446750134284</v>
      </c>
      <c r="H58" s="5">
        <f t="shared" si="2"/>
        <v>1.5832271391147297E-2</v>
      </c>
      <c r="I58" s="41">
        <f t="shared" si="3"/>
        <v>6.316623432633069E-5</v>
      </c>
      <c r="J58" s="41">
        <f t="shared" si="4"/>
        <v>1.5769105156820968E-2</v>
      </c>
      <c r="K58" s="41">
        <f t="shared" si="5"/>
        <v>0.98416772860885271</v>
      </c>
      <c r="L58" s="42"/>
    </row>
    <row r="59" spans="1:12" x14ac:dyDescent="0.25">
      <c r="A59">
        <f t="shared" si="7"/>
        <v>55</v>
      </c>
      <c r="B59" s="5">
        <f t="shared" si="6"/>
        <v>0.99283584543431991</v>
      </c>
      <c r="C59" s="5">
        <f t="shared" si="0"/>
        <v>7.0730703223150697E-4</v>
      </c>
      <c r="D59" s="40">
        <v>0.9</v>
      </c>
      <c r="E59" s="40">
        <v>0.9</v>
      </c>
      <c r="F59" s="40">
        <v>1</v>
      </c>
      <c r="G59" s="29">
        <f t="shared" si="1"/>
        <v>0.99841677286088526</v>
      </c>
      <c r="H59" s="5">
        <f t="shared" si="2"/>
        <v>1.4276984020719228E-2</v>
      </c>
      <c r="I59" s="41">
        <f t="shared" si="3"/>
        <v>5.1325110640954908E-5</v>
      </c>
      <c r="J59" s="41">
        <f t="shared" si="4"/>
        <v>1.4225658910078274E-2</v>
      </c>
      <c r="K59" s="41">
        <f t="shared" si="5"/>
        <v>0.9857230159792808</v>
      </c>
      <c r="L59" s="42"/>
    </row>
    <row r="60" spans="1:12" x14ac:dyDescent="0.25">
      <c r="A60">
        <f t="shared" si="7"/>
        <v>56</v>
      </c>
      <c r="B60" s="5">
        <f t="shared" si="6"/>
        <v>0.99354315246655145</v>
      </c>
      <c r="C60" s="5">
        <f t="shared" si="0"/>
        <v>6.3828477464926328E-4</v>
      </c>
      <c r="D60" s="40">
        <v>0.9</v>
      </c>
      <c r="E60" s="40">
        <v>0.9</v>
      </c>
      <c r="F60" s="40">
        <v>1</v>
      </c>
      <c r="G60" s="29">
        <f t="shared" si="1"/>
        <v>0.99857230159792809</v>
      </c>
      <c r="H60" s="5">
        <f t="shared" si="2"/>
        <v>1.2872004186826902E-2</v>
      </c>
      <c r="I60" s="41">
        <f t="shared" si="3"/>
        <v>4.1690880070200637E-5</v>
      </c>
      <c r="J60" s="41">
        <f t="shared" si="4"/>
        <v>1.2830313306756701E-2</v>
      </c>
      <c r="K60" s="41">
        <f t="shared" si="5"/>
        <v>0.98712799581317312</v>
      </c>
      <c r="L60" s="42"/>
    </row>
    <row r="61" spans="1:12" x14ac:dyDescent="0.25">
      <c r="A61">
        <f t="shared" si="7"/>
        <v>57</v>
      </c>
      <c r="B61" s="5">
        <f t="shared" si="6"/>
        <v>0.99418143724120067</v>
      </c>
      <c r="C61" s="5">
        <f t="shared" si="0"/>
        <v>5.7584606980202503E-4</v>
      </c>
      <c r="D61" s="40">
        <v>0.9</v>
      </c>
      <c r="E61" s="40">
        <v>0.9</v>
      </c>
      <c r="F61" s="40">
        <v>1</v>
      </c>
      <c r="G61" s="29">
        <f t="shared" si="1"/>
        <v>0.99871279958131731</v>
      </c>
      <c r="H61" s="5">
        <f t="shared" si="2"/>
        <v>1.160326984502057E-2</v>
      </c>
      <c r="I61" s="41">
        <f t="shared" si="3"/>
        <v>3.3855672578086453E-5</v>
      </c>
      <c r="J61" s="41">
        <f t="shared" si="4"/>
        <v>1.1569414172442484E-2</v>
      </c>
      <c r="K61" s="41">
        <f t="shared" si="5"/>
        <v>0.98839673015497942</v>
      </c>
      <c r="L61" s="42"/>
    </row>
    <row r="62" spans="1:12" x14ac:dyDescent="0.25">
      <c r="A62">
        <f t="shared" si="7"/>
        <v>58</v>
      </c>
      <c r="B62" s="5">
        <f t="shared" si="6"/>
        <v>0.99475728331100266</v>
      </c>
      <c r="C62" s="5">
        <f t="shared" si="0"/>
        <v>5.1939152742043525E-4</v>
      </c>
      <c r="D62" s="40">
        <v>0.9</v>
      </c>
      <c r="E62" s="40">
        <v>0.9</v>
      </c>
      <c r="F62" s="40">
        <v>1</v>
      </c>
      <c r="G62" s="29">
        <f t="shared" si="1"/>
        <v>0.99883967301549792</v>
      </c>
      <c r="H62" s="5">
        <f t="shared" si="2"/>
        <v>1.0457947299713589E-2</v>
      </c>
      <c r="I62" s="41">
        <f t="shared" si="3"/>
        <v>2.7486078281091228E-5</v>
      </c>
      <c r="J62" s="41">
        <f t="shared" si="4"/>
        <v>1.0430461221432498E-2</v>
      </c>
      <c r="K62" s="41">
        <f t="shared" si="5"/>
        <v>0.98954205270028639</v>
      </c>
      <c r="L62" s="42"/>
    </row>
    <row r="63" spans="1:12" x14ac:dyDescent="0.25">
      <c r="A63">
        <f t="shared" si="7"/>
        <v>59</v>
      </c>
      <c r="B63" s="5">
        <f t="shared" si="6"/>
        <v>0.99527667483842308</v>
      </c>
      <c r="C63" s="5">
        <f t="shared" si="0"/>
        <v>4.683709135185681E-4</v>
      </c>
      <c r="D63" s="40">
        <v>0.9</v>
      </c>
      <c r="E63" s="40">
        <v>0.9</v>
      </c>
      <c r="F63" s="40">
        <v>1</v>
      </c>
      <c r="G63" s="29">
        <f t="shared" si="1"/>
        <v>0.99895420527002865</v>
      </c>
      <c r="H63" s="5">
        <f t="shared" si="2"/>
        <v>9.4243405225718519E-3</v>
      </c>
      <c r="I63" s="41">
        <f t="shared" si="3"/>
        <v>2.2309800581985626E-5</v>
      </c>
      <c r="J63" s="41">
        <f t="shared" si="4"/>
        <v>9.4020307219898659E-3</v>
      </c>
      <c r="K63" s="41">
        <f t="shared" si="5"/>
        <v>0.99057565947742809</v>
      </c>
      <c r="L63" s="42"/>
    </row>
    <row r="64" spans="1:12" x14ac:dyDescent="0.25">
      <c r="A64">
        <f t="shared" si="7"/>
        <v>60</v>
      </c>
      <c r="B64" s="5">
        <f t="shared" si="6"/>
        <v>0.99574504575194167</v>
      </c>
      <c r="C64" s="5">
        <f t="shared" si="0"/>
        <v>4.2228017232885282E-4</v>
      </c>
      <c r="D64" s="40">
        <v>0.9</v>
      </c>
      <c r="E64" s="40">
        <v>0.9</v>
      </c>
      <c r="F64" s="40">
        <v>1</v>
      </c>
      <c r="G64" s="29">
        <f t="shared" si="1"/>
        <v>0.99905756594774275</v>
      </c>
      <c r="H64" s="5">
        <f t="shared" si="2"/>
        <v>8.4918038604635884E-3</v>
      </c>
      <c r="I64" s="41">
        <f t="shared" si="3"/>
        <v>1.8104635653069621E-5</v>
      </c>
      <c r="J64" s="41">
        <f t="shared" si="4"/>
        <v>8.4736992248105186E-3</v>
      </c>
      <c r="K64" s="41">
        <f t="shared" si="5"/>
        <v>0.99150819613953645</v>
      </c>
      <c r="L64" s="42"/>
    </row>
    <row r="65" spans="1:12" x14ac:dyDescent="0.25">
      <c r="A65">
        <f t="shared" si="7"/>
        <v>61</v>
      </c>
      <c r="B65" s="5">
        <f t="shared" si="6"/>
        <v>0.99616732592427049</v>
      </c>
      <c r="C65" s="5">
        <f t="shared" si="0"/>
        <v>3.8065840707651342E-4</v>
      </c>
      <c r="D65" s="40">
        <v>0.9</v>
      </c>
      <c r="E65" s="40">
        <v>0.9</v>
      </c>
      <c r="F65" s="40">
        <v>1</v>
      </c>
      <c r="G65" s="29">
        <f t="shared" si="1"/>
        <v>0.99915081961395369</v>
      </c>
      <c r="H65" s="5">
        <f t="shared" si="2"/>
        <v>7.6506587608882598E-3</v>
      </c>
      <c r="I65" s="41">
        <f t="shared" si="3"/>
        <v>1.4689390570769085E-5</v>
      </c>
      <c r="J65" s="41">
        <f t="shared" si="4"/>
        <v>7.6359693703174905E-3</v>
      </c>
      <c r="K65" s="41">
        <f t="shared" si="5"/>
        <v>0.99234934123911178</v>
      </c>
      <c r="L65" s="42"/>
    </row>
    <row r="66" spans="1:12" x14ac:dyDescent="0.25">
      <c r="A66">
        <f t="shared" si="7"/>
        <v>62</v>
      </c>
      <c r="B66" s="5">
        <f t="shared" si="6"/>
        <v>0.99654798433134695</v>
      </c>
      <c r="C66" s="5">
        <f t="shared" si="0"/>
        <v>3.4308488052882933E-4</v>
      </c>
      <c r="D66" s="40">
        <v>0.9</v>
      </c>
      <c r="E66" s="40">
        <v>0.9</v>
      </c>
      <c r="F66" s="40">
        <v>1</v>
      </c>
      <c r="G66" s="29">
        <f t="shared" si="1"/>
        <v>0.99923493412391118</v>
      </c>
      <c r="H66" s="5">
        <f t="shared" si="2"/>
        <v>6.8921149251294786E-3</v>
      </c>
      <c r="I66" s="41">
        <f t="shared" si="3"/>
        <v>1.1916412176626179E-5</v>
      </c>
      <c r="J66" s="41">
        <f t="shared" si="4"/>
        <v>6.8801985129528526E-3</v>
      </c>
      <c r="K66" s="41">
        <f t="shared" si="5"/>
        <v>0.99310788507487047</v>
      </c>
      <c r="L66" s="42"/>
    </row>
    <row r="67" spans="1:12" x14ac:dyDescent="0.25">
      <c r="A67">
        <f t="shared" si="7"/>
        <v>63</v>
      </c>
      <c r="B67" s="5">
        <f t="shared" si="6"/>
        <v>0.99689106921187576</v>
      </c>
      <c r="C67" s="5">
        <f t="shared" si="0"/>
        <v>3.0917608131351542E-4</v>
      </c>
      <c r="D67" s="40">
        <v>0.9</v>
      </c>
      <c r="E67" s="40">
        <v>0.9</v>
      </c>
      <c r="F67" s="40">
        <v>1</v>
      </c>
      <c r="G67" s="29">
        <f t="shared" si="1"/>
        <v>0.999310788507487</v>
      </c>
      <c r="H67" s="5">
        <f t="shared" si="2"/>
        <v>6.2081961256031373E-3</v>
      </c>
      <c r="I67" s="41">
        <f t="shared" si="3"/>
        <v>9.6654506453468223E-6</v>
      </c>
      <c r="J67" s="41">
        <f t="shared" si="4"/>
        <v>6.1985306749577909E-3</v>
      </c>
      <c r="K67" s="41">
        <f t="shared" si="5"/>
        <v>0.99379180387439692</v>
      </c>
      <c r="L67" s="42"/>
    </row>
    <row r="68" spans="1:12" x14ac:dyDescent="0.25">
      <c r="A68">
        <f t="shared" si="7"/>
        <v>64</v>
      </c>
      <c r="B68" s="5">
        <f t="shared" si="6"/>
        <v>0.99720024529318929</v>
      </c>
      <c r="C68" s="5">
        <f t="shared" ref="C68:C131" si="8">((1-B68)*B68) * ( (B68*(F68 - E68) + (1-B68)*(E68 - D68) )) / G68</f>
        <v>2.7858288974220568E-4</v>
      </c>
      <c r="D68" s="40">
        <v>0.9</v>
      </c>
      <c r="E68" s="40">
        <v>0.9</v>
      </c>
      <c r="F68" s="40">
        <v>1</v>
      </c>
      <c r="G68" s="29">
        <f t="shared" ref="G68:G131" si="9">(((1-B67)^2)*D68) + (2*(1-B67)*(B67)*E68) + ((B67^2)*F68)</f>
        <v>0.99937918038743978</v>
      </c>
      <c r="H68" s="5">
        <f t="shared" ref="H68:H131" si="10">(1-B68)^2 + 2*B68*(1-B68)</f>
        <v>5.5916707872031082E-3</v>
      </c>
      <c r="I68" s="41">
        <f t="shared" ref="I68:I131" si="11">(1-B68)^2</f>
        <v>7.8386264183087178E-6</v>
      </c>
      <c r="J68" s="41">
        <f t="shared" ref="J68:J131" si="12">2*B68*(1-B68)</f>
        <v>5.5838321607847999E-3</v>
      </c>
      <c r="K68" s="41">
        <f t="shared" ref="K68:K131" si="13">B68^2</f>
        <v>0.99440832921279687</v>
      </c>
      <c r="L68" s="42"/>
    </row>
    <row r="69" spans="1:12" x14ac:dyDescent="0.25">
      <c r="A69">
        <f t="shared" si="7"/>
        <v>65</v>
      </c>
      <c r="B69" s="5">
        <f t="shared" ref="B69:B132" si="14">B68 + C68</f>
        <v>0.99747882818293154</v>
      </c>
      <c r="C69" s="5">
        <f t="shared" si="8"/>
        <v>2.5098786692724396E-4</v>
      </c>
      <c r="D69" s="40">
        <v>0.9</v>
      </c>
      <c r="E69" s="40">
        <v>0.9</v>
      </c>
      <c r="F69" s="40">
        <v>1</v>
      </c>
      <c r="G69" s="29">
        <f t="shared" si="9"/>
        <v>0.99944083292127972</v>
      </c>
      <c r="H69" s="5">
        <f t="shared" si="10"/>
        <v>5.035987326805734E-3</v>
      </c>
      <c r="I69" s="41">
        <f t="shared" si="11"/>
        <v>6.3563073311802664E-6</v>
      </c>
      <c r="J69" s="41">
        <f t="shared" si="12"/>
        <v>5.0296310194745536E-3</v>
      </c>
      <c r="K69" s="41">
        <f t="shared" si="13"/>
        <v>0.99496401267319423</v>
      </c>
      <c r="L69" s="42"/>
    </row>
    <row r="70" spans="1:12" x14ac:dyDescent="0.25">
      <c r="A70">
        <f t="shared" ref="A70:A133" si="15">A69+1</f>
        <v>66</v>
      </c>
      <c r="B70" s="5">
        <f t="shared" si="14"/>
        <v>0.99772981604985878</v>
      </c>
      <c r="C70" s="5">
        <f t="shared" si="8"/>
        <v>2.2610268299792612E-4</v>
      </c>
      <c r="D70" s="40">
        <v>0.9</v>
      </c>
      <c r="E70" s="40">
        <v>0.9</v>
      </c>
      <c r="F70" s="40">
        <v>1</v>
      </c>
      <c r="G70" s="29">
        <f t="shared" si="9"/>
        <v>0.99949640126731942</v>
      </c>
      <c r="H70" s="5">
        <f t="shared" si="10"/>
        <v>4.5352141651149704E-3</v>
      </c>
      <c r="I70" s="41">
        <f t="shared" si="11"/>
        <v>5.1537351674788147E-6</v>
      </c>
      <c r="J70" s="41">
        <f t="shared" si="12"/>
        <v>4.5300604299474915E-3</v>
      </c>
      <c r="K70" s="41">
        <f t="shared" si="13"/>
        <v>0.99546478583488507</v>
      </c>
      <c r="L70" s="42"/>
    </row>
    <row r="71" spans="1:12" x14ac:dyDescent="0.25">
      <c r="A71">
        <f t="shared" si="15"/>
        <v>67</v>
      </c>
      <c r="B71" s="5">
        <f t="shared" si="14"/>
        <v>0.99795591873285672</v>
      </c>
      <c r="C71" s="5">
        <f t="shared" si="8"/>
        <v>2.036656938949622E-4</v>
      </c>
      <c r="D71" s="40">
        <v>0.9</v>
      </c>
      <c r="E71" s="40">
        <v>0.9</v>
      </c>
      <c r="F71" s="40">
        <v>1</v>
      </c>
      <c r="G71" s="29">
        <f t="shared" si="9"/>
        <v>0.99954647858348855</v>
      </c>
      <c r="H71" s="5">
        <f t="shared" si="10"/>
        <v>4.0839842660598796E-3</v>
      </c>
      <c r="I71" s="41">
        <f t="shared" si="11"/>
        <v>4.1782682266860891E-6</v>
      </c>
      <c r="J71" s="41">
        <f t="shared" si="12"/>
        <v>4.0798059978331934E-3</v>
      </c>
      <c r="K71" s="41">
        <f t="shared" si="13"/>
        <v>0.99591601573394017</v>
      </c>
      <c r="L71" s="42"/>
    </row>
    <row r="72" spans="1:12" x14ac:dyDescent="0.25">
      <c r="A72">
        <f t="shared" si="15"/>
        <v>68</v>
      </c>
      <c r="B72" s="5">
        <f t="shared" si="14"/>
        <v>0.99815958442675168</v>
      </c>
      <c r="C72" s="5">
        <f t="shared" si="8"/>
        <v>1.8343967127409138E-4</v>
      </c>
      <c r="D72" s="40">
        <v>0.9</v>
      </c>
      <c r="E72" s="40">
        <v>0.9</v>
      </c>
      <c r="F72" s="40">
        <v>1</v>
      </c>
      <c r="G72" s="29">
        <f t="shared" si="9"/>
        <v>0.99959160157339411</v>
      </c>
      <c r="H72" s="5">
        <f t="shared" si="10"/>
        <v>3.6774440170143888E-3</v>
      </c>
      <c r="I72" s="41">
        <f t="shared" si="11"/>
        <v>3.387129482254949E-6</v>
      </c>
      <c r="J72" s="41">
        <f t="shared" si="12"/>
        <v>3.6740568875321339E-3</v>
      </c>
      <c r="K72" s="41">
        <f t="shared" si="13"/>
        <v>0.99632255598298558</v>
      </c>
      <c r="L72" s="42"/>
    </row>
    <row r="73" spans="1:12" x14ac:dyDescent="0.25">
      <c r="A73">
        <f t="shared" si="15"/>
        <v>69</v>
      </c>
      <c r="B73" s="5">
        <f t="shared" si="14"/>
        <v>0.99834302409802578</v>
      </c>
      <c r="C73" s="5">
        <f t="shared" si="8"/>
        <v>1.6520968624088967E-4</v>
      </c>
      <c r="D73" s="40">
        <v>0.9</v>
      </c>
      <c r="E73" s="40">
        <v>0.9</v>
      </c>
      <c r="F73" s="40">
        <v>1</v>
      </c>
      <c r="G73" s="29">
        <f t="shared" si="9"/>
        <v>0.99963225559829849</v>
      </c>
      <c r="H73" s="5">
        <f t="shared" si="10"/>
        <v>3.3112062348087216E-3</v>
      </c>
      <c r="I73" s="41">
        <f t="shared" si="11"/>
        <v>2.7455691397232882E-6</v>
      </c>
      <c r="J73" s="41">
        <f t="shared" si="12"/>
        <v>3.3084606656689983E-3</v>
      </c>
      <c r="K73" s="41">
        <f t="shared" si="13"/>
        <v>0.99668879376519126</v>
      </c>
      <c r="L73" s="42"/>
    </row>
    <row r="74" spans="1:12" x14ac:dyDescent="0.25">
      <c r="A74">
        <f t="shared" si="15"/>
        <v>70</v>
      </c>
      <c r="B74" s="5">
        <f t="shared" si="14"/>
        <v>0.99850823378426667</v>
      </c>
      <c r="C74" s="5">
        <f t="shared" si="8"/>
        <v>1.4878114476291559E-4</v>
      </c>
      <c r="D74" s="40">
        <v>0.9</v>
      </c>
      <c r="E74" s="40">
        <v>0.9</v>
      </c>
      <c r="F74" s="40">
        <v>1</v>
      </c>
      <c r="G74" s="29">
        <f t="shared" si="9"/>
        <v>0.99966887937651916</v>
      </c>
      <c r="H74" s="5">
        <f t="shared" si="10"/>
        <v>2.9813070650242476E-3</v>
      </c>
      <c r="I74" s="41">
        <f t="shared" si="11"/>
        <v>2.225366442403327E-6</v>
      </c>
      <c r="J74" s="41">
        <f t="shared" si="12"/>
        <v>2.9790816985818445E-3</v>
      </c>
      <c r="K74" s="41">
        <f t="shared" si="13"/>
        <v>0.9970186929349758</v>
      </c>
      <c r="L74" s="42"/>
    </row>
    <row r="75" spans="1:12" x14ac:dyDescent="0.25">
      <c r="A75">
        <f t="shared" si="15"/>
        <v>71</v>
      </c>
      <c r="B75" s="5">
        <f t="shared" si="14"/>
        <v>0.99865701492902959</v>
      </c>
      <c r="C75" s="5">
        <f t="shared" si="8"/>
        <v>1.3397797048585107E-4</v>
      </c>
      <c r="D75" s="40">
        <v>0.9</v>
      </c>
      <c r="E75" s="40">
        <v>0.9</v>
      </c>
      <c r="F75" s="40">
        <v>1</v>
      </c>
      <c r="G75" s="29">
        <f t="shared" si="9"/>
        <v>0.99970186929349758</v>
      </c>
      <c r="H75" s="5">
        <f t="shared" si="10"/>
        <v>2.6841665330399806E-3</v>
      </c>
      <c r="I75" s="41">
        <f t="shared" si="11"/>
        <v>1.8036089008494106E-6</v>
      </c>
      <c r="J75" s="41">
        <f t="shared" si="12"/>
        <v>2.6823629241391313E-3</v>
      </c>
      <c r="K75" s="41">
        <f t="shared" si="13"/>
        <v>0.99731583346696007</v>
      </c>
      <c r="L75" s="42"/>
    </row>
    <row r="76" spans="1:12" x14ac:dyDescent="0.25">
      <c r="A76">
        <f t="shared" si="15"/>
        <v>72</v>
      </c>
      <c r="B76" s="5">
        <f t="shared" si="14"/>
        <v>0.99879099289951545</v>
      </c>
      <c r="C76" s="5">
        <f t="shared" si="8"/>
        <v>1.2064092916945614E-4</v>
      </c>
      <c r="D76" s="40">
        <v>0.9</v>
      </c>
      <c r="E76" s="40">
        <v>0.9</v>
      </c>
      <c r="F76" s="40">
        <v>1</v>
      </c>
      <c r="G76" s="29">
        <f t="shared" si="9"/>
        <v>0.9997315833466961</v>
      </c>
      <c r="H76" s="5">
        <f t="shared" si="10"/>
        <v>2.4165525028000765E-3</v>
      </c>
      <c r="I76" s="41">
        <f t="shared" si="11"/>
        <v>1.4616981690220571E-6</v>
      </c>
      <c r="J76" s="41">
        <f t="shared" si="12"/>
        <v>2.4150908046310544E-3</v>
      </c>
      <c r="K76" s="41">
        <f t="shared" si="13"/>
        <v>0.99758344749719996</v>
      </c>
      <c r="L76" s="42"/>
    </row>
    <row r="77" spans="1:12" x14ac:dyDescent="0.25">
      <c r="A77">
        <f t="shared" si="15"/>
        <v>73</v>
      </c>
      <c r="B77" s="5">
        <f t="shared" si="14"/>
        <v>0.99891163382868486</v>
      </c>
      <c r="C77" s="5">
        <f t="shared" si="8"/>
        <v>1.0862608793283419E-4</v>
      </c>
      <c r="D77" s="40">
        <v>0.9</v>
      </c>
      <c r="E77" s="40">
        <v>0.9</v>
      </c>
      <c r="F77" s="40">
        <v>1</v>
      </c>
      <c r="G77" s="29">
        <f t="shared" si="9"/>
        <v>0.99975834474972003</v>
      </c>
      <c r="H77" s="5">
        <f t="shared" si="10"/>
        <v>2.1755478017074091E-3</v>
      </c>
      <c r="I77" s="41">
        <f t="shared" si="11"/>
        <v>1.1845409228631679E-6</v>
      </c>
      <c r="J77" s="41">
        <f t="shared" si="12"/>
        <v>2.1743632607845458E-3</v>
      </c>
      <c r="K77" s="41">
        <f t="shared" si="13"/>
        <v>0.99782445219829263</v>
      </c>
      <c r="L77" s="42"/>
    </row>
    <row r="78" spans="1:12" x14ac:dyDescent="0.25">
      <c r="A78">
        <f t="shared" si="15"/>
        <v>74</v>
      </c>
      <c r="B78" s="5">
        <f t="shared" si="14"/>
        <v>0.99902025991661769</v>
      </c>
      <c r="C78" s="5">
        <f t="shared" si="8"/>
        <v>9.7803401853956549E-5</v>
      </c>
      <c r="D78" s="40">
        <v>0.9</v>
      </c>
      <c r="E78" s="40">
        <v>0.9</v>
      </c>
      <c r="F78" s="40">
        <v>1</v>
      </c>
      <c r="G78" s="29">
        <f t="shared" si="9"/>
        <v>0.99978244521982929</v>
      </c>
      <c r="H78" s="5">
        <f t="shared" si="10"/>
        <v>1.9585202761336299E-3</v>
      </c>
      <c r="I78" s="41">
        <f t="shared" si="11"/>
        <v>9.5989063098597135E-7</v>
      </c>
      <c r="J78" s="41">
        <f t="shared" si="12"/>
        <v>1.9575603855026438E-3</v>
      </c>
      <c r="K78" s="41">
        <f t="shared" si="13"/>
        <v>0.99804147972386636</v>
      </c>
      <c r="L78" s="42"/>
    </row>
    <row r="79" spans="1:12" x14ac:dyDescent="0.25">
      <c r="A79">
        <f t="shared" si="15"/>
        <v>75</v>
      </c>
      <c r="B79" s="5">
        <f t="shared" si="14"/>
        <v>0.99911806331847164</v>
      </c>
      <c r="C79" s="5">
        <f t="shared" si="8"/>
        <v>8.8055420121484974E-5</v>
      </c>
      <c r="D79" s="40">
        <v>0.9</v>
      </c>
      <c r="E79" s="40">
        <v>0.9</v>
      </c>
      <c r="F79" s="40">
        <v>1</v>
      </c>
      <c r="G79" s="29">
        <f t="shared" si="9"/>
        <v>0.99980414797238659</v>
      </c>
      <c r="H79" s="5">
        <f t="shared" si="10"/>
        <v>1.7630955507464976E-3</v>
      </c>
      <c r="I79" s="41">
        <f t="shared" si="11"/>
        <v>7.7781231022525832E-7</v>
      </c>
      <c r="J79" s="41">
        <f t="shared" si="12"/>
        <v>1.7623177384362722E-3</v>
      </c>
      <c r="K79" s="41">
        <f t="shared" si="13"/>
        <v>0.9982369044492535</v>
      </c>
      <c r="L79" s="42"/>
    </row>
    <row r="80" spans="1:12" x14ac:dyDescent="0.25">
      <c r="A80">
        <f t="shared" si="15"/>
        <v>76</v>
      </c>
      <c r="B80" s="5">
        <f t="shared" si="14"/>
        <v>0.99920611873859311</v>
      </c>
      <c r="C80" s="5">
        <f t="shared" si="8"/>
        <v>7.9276103818003461E-5</v>
      </c>
      <c r="D80" s="40">
        <v>0.9</v>
      </c>
      <c r="E80" s="40">
        <v>0.9</v>
      </c>
      <c r="F80" s="40">
        <v>1</v>
      </c>
      <c r="G80" s="29">
        <f t="shared" si="9"/>
        <v>0.99982369044492536</v>
      </c>
      <c r="H80" s="5">
        <f t="shared" si="10"/>
        <v>1.587132275356572E-3</v>
      </c>
      <c r="I80" s="41">
        <f t="shared" si="11"/>
        <v>6.3024745721299862E-7</v>
      </c>
      <c r="J80" s="41">
        <f t="shared" si="12"/>
        <v>1.5865020278993589E-3</v>
      </c>
      <c r="K80" s="41">
        <f t="shared" si="13"/>
        <v>0.99841286772464344</v>
      </c>
      <c r="L80" s="42"/>
    </row>
    <row r="81" spans="1:12" x14ac:dyDescent="0.25">
      <c r="A81">
        <f t="shared" si="15"/>
        <v>77</v>
      </c>
      <c r="B81" s="5">
        <f t="shared" si="14"/>
        <v>0.99928539484241108</v>
      </c>
      <c r="C81" s="5">
        <f t="shared" si="8"/>
        <v>7.1369747467675524E-5</v>
      </c>
      <c r="D81" s="40">
        <v>0.9</v>
      </c>
      <c r="E81" s="40">
        <v>0.9</v>
      </c>
      <c r="F81" s="40">
        <v>1</v>
      </c>
      <c r="G81" s="29">
        <f t="shared" si="9"/>
        <v>0.99984128677246431</v>
      </c>
      <c r="H81" s="5">
        <f t="shared" si="10"/>
        <v>1.4286996546465898E-3</v>
      </c>
      <c r="I81" s="41">
        <f t="shared" si="11"/>
        <v>5.1066053125268688E-7</v>
      </c>
      <c r="J81" s="41">
        <f t="shared" si="12"/>
        <v>1.4281889941153371E-3</v>
      </c>
      <c r="K81" s="41">
        <f t="shared" si="13"/>
        <v>0.99857130034535346</v>
      </c>
      <c r="L81" s="42"/>
    </row>
    <row r="82" spans="1:12" x14ac:dyDescent="0.25">
      <c r="A82">
        <f t="shared" si="15"/>
        <v>78</v>
      </c>
      <c r="B82" s="5">
        <f t="shared" si="14"/>
        <v>0.99935676458987877</v>
      </c>
      <c r="C82" s="5">
        <f t="shared" si="8"/>
        <v>6.4249996662341335E-5</v>
      </c>
      <c r="D82" s="40">
        <v>0.9</v>
      </c>
      <c r="E82" s="40">
        <v>0.9</v>
      </c>
      <c r="F82" s="40">
        <v>1</v>
      </c>
      <c r="G82" s="29">
        <f t="shared" si="9"/>
        <v>0.99985713003453536</v>
      </c>
      <c r="H82" s="5">
        <f t="shared" si="10"/>
        <v>1.2860570684496352E-3</v>
      </c>
      <c r="I82" s="41">
        <f t="shared" si="11"/>
        <v>4.1375179283383278E-7</v>
      </c>
      <c r="J82" s="41">
        <f t="shared" si="12"/>
        <v>1.2856433166568014E-3</v>
      </c>
      <c r="K82" s="41">
        <f t="shared" si="13"/>
        <v>0.99871394293155036</v>
      </c>
      <c r="L82" s="42"/>
    </row>
    <row r="83" spans="1:12" x14ac:dyDescent="0.25">
      <c r="A83">
        <f t="shared" si="15"/>
        <v>79</v>
      </c>
      <c r="B83" s="5">
        <f t="shared" si="14"/>
        <v>0.99942101458654109</v>
      </c>
      <c r="C83" s="5">
        <f t="shared" si="8"/>
        <v>5.7838954352686E-5</v>
      </c>
      <c r="D83" s="40">
        <v>0.9</v>
      </c>
      <c r="E83" s="40">
        <v>0.9</v>
      </c>
      <c r="F83" s="40">
        <v>1</v>
      </c>
      <c r="G83" s="29">
        <f t="shared" si="9"/>
        <v>0.99987139429315508</v>
      </c>
      <c r="H83" s="5">
        <f t="shared" si="10"/>
        <v>1.1576356028088221E-3</v>
      </c>
      <c r="I83" s="41">
        <f t="shared" si="11"/>
        <v>3.3522410899818506E-7</v>
      </c>
      <c r="J83" s="41">
        <f t="shared" si="12"/>
        <v>1.1573003786998239E-3</v>
      </c>
      <c r="K83" s="41">
        <f t="shared" si="13"/>
        <v>0.99884236439719121</v>
      </c>
      <c r="L83" s="42"/>
    </row>
    <row r="84" spans="1:12" x14ac:dyDescent="0.25">
      <c r="A84">
        <f t="shared" si="15"/>
        <v>80</v>
      </c>
      <c r="B84" s="5">
        <f t="shared" si="14"/>
        <v>0.99947885354089383</v>
      </c>
      <c r="C84" s="5">
        <f t="shared" si="8"/>
        <v>5.2066368726469821E-5</v>
      </c>
      <c r="D84" s="40">
        <v>0.9</v>
      </c>
      <c r="E84" s="40">
        <v>0.9</v>
      </c>
      <c r="F84" s="40">
        <v>1</v>
      </c>
      <c r="G84" s="29">
        <f t="shared" si="9"/>
        <v>0.99988423643971913</v>
      </c>
      <c r="H84" s="5">
        <f t="shared" si="10"/>
        <v>1.0420213245805007E-3</v>
      </c>
      <c r="I84" s="41">
        <f t="shared" si="11"/>
        <v>2.7159363183889879E-7</v>
      </c>
      <c r="J84" s="41">
        <f t="shared" si="12"/>
        <v>1.0417497309486619E-3</v>
      </c>
      <c r="K84" s="41">
        <f t="shared" si="13"/>
        <v>0.99895797867541947</v>
      </c>
      <c r="L84" s="42"/>
    </row>
    <row r="85" spans="1:12" x14ac:dyDescent="0.25">
      <c r="A85">
        <f t="shared" si="15"/>
        <v>81</v>
      </c>
      <c r="B85" s="5">
        <f t="shared" si="14"/>
        <v>0.99953091990962029</v>
      </c>
      <c r="C85" s="5">
        <f t="shared" si="8"/>
        <v>4.6868895972096367E-5</v>
      </c>
      <c r="D85" s="40">
        <v>0.9</v>
      </c>
      <c r="E85" s="40">
        <v>0.9</v>
      </c>
      <c r="F85" s="40">
        <v>1</v>
      </c>
      <c r="G85" s="29">
        <f t="shared" si="9"/>
        <v>0.9998957978675419</v>
      </c>
      <c r="H85" s="5">
        <f t="shared" si="10"/>
        <v>9.3794014462823794E-4</v>
      </c>
      <c r="I85" s="41">
        <f t="shared" si="11"/>
        <v>2.2003613119064096E-7</v>
      </c>
      <c r="J85" s="41">
        <f t="shared" si="12"/>
        <v>9.3772010849704735E-4</v>
      </c>
      <c r="K85" s="41">
        <f t="shared" si="13"/>
        <v>0.99906205985537178</v>
      </c>
      <c r="L85" s="42"/>
    </row>
    <row r="86" spans="1:12" x14ac:dyDescent="0.25">
      <c r="A86">
        <f t="shared" si="15"/>
        <v>82</v>
      </c>
      <c r="B86" s="5">
        <f t="shared" si="14"/>
        <v>0.99957778880559234</v>
      </c>
      <c r="C86" s="5">
        <f t="shared" si="8"/>
        <v>4.2189431624823135E-5</v>
      </c>
      <c r="D86" s="40">
        <v>0.9</v>
      </c>
      <c r="E86" s="40">
        <v>0.9</v>
      </c>
      <c r="F86" s="40">
        <v>1</v>
      </c>
      <c r="G86" s="29">
        <f t="shared" si="9"/>
        <v>0.99990620598553714</v>
      </c>
      <c r="H86" s="5">
        <f t="shared" si="10"/>
        <v>8.4424412652264139E-4</v>
      </c>
      <c r="I86" s="41">
        <f t="shared" si="11"/>
        <v>1.7826229268314482E-7</v>
      </c>
      <c r="J86" s="41">
        <f t="shared" si="12"/>
        <v>8.4406586422995828E-4</v>
      </c>
      <c r="K86" s="41">
        <f t="shared" si="13"/>
        <v>0.99915575587347738</v>
      </c>
      <c r="L86" s="42"/>
    </row>
    <row r="87" spans="1:12" x14ac:dyDescent="0.25">
      <c r="A87">
        <f t="shared" si="15"/>
        <v>83</v>
      </c>
      <c r="B87" s="5">
        <f t="shared" si="14"/>
        <v>0.99961997823721715</v>
      </c>
      <c r="C87" s="5">
        <f t="shared" si="8"/>
        <v>3.7976504602485254E-5</v>
      </c>
      <c r="D87" s="40">
        <v>0.9</v>
      </c>
      <c r="E87" s="40">
        <v>0.9</v>
      </c>
      <c r="F87" s="40">
        <v>1</v>
      </c>
      <c r="G87" s="29">
        <f t="shared" si="9"/>
        <v>0.99991557558734778</v>
      </c>
      <c r="H87" s="5">
        <f t="shared" si="10"/>
        <v>7.598991090255016E-4</v>
      </c>
      <c r="I87" s="41">
        <f t="shared" si="11"/>
        <v>1.4441654018858097E-7</v>
      </c>
      <c r="J87" s="41">
        <f t="shared" si="12"/>
        <v>7.5975469248531298E-4</v>
      </c>
      <c r="K87" s="41">
        <f t="shared" si="13"/>
        <v>0.99924010089097448</v>
      </c>
      <c r="L87" s="42"/>
    </row>
    <row r="88" spans="1:12" x14ac:dyDescent="0.25">
      <c r="A88">
        <f t="shared" si="15"/>
        <v>84</v>
      </c>
      <c r="B88" s="5">
        <f t="shared" si="14"/>
        <v>0.99965795474181962</v>
      </c>
      <c r="C88" s="5">
        <f t="shared" si="8"/>
        <v>3.4183728446545205E-5</v>
      </c>
      <c r="D88" s="40">
        <v>0.9</v>
      </c>
      <c r="E88" s="40">
        <v>0.9</v>
      </c>
      <c r="F88" s="40">
        <v>1</v>
      </c>
      <c r="G88" s="29">
        <f t="shared" si="9"/>
        <v>0.99992401008909748</v>
      </c>
      <c r="H88" s="5">
        <f t="shared" si="10"/>
        <v>6.8397352140211435E-4</v>
      </c>
      <c r="I88" s="41">
        <f t="shared" si="11"/>
        <v>1.1699495864368214E-7</v>
      </c>
      <c r="J88" s="41">
        <f t="shared" si="12"/>
        <v>6.8385652644347068E-4</v>
      </c>
      <c r="K88" s="41">
        <f t="shared" si="13"/>
        <v>0.99931602647859785</v>
      </c>
      <c r="L88" s="42"/>
    </row>
    <row r="89" spans="1:12" x14ac:dyDescent="0.25">
      <c r="A89">
        <f t="shared" si="15"/>
        <v>85</v>
      </c>
      <c r="B89" s="5">
        <f t="shared" si="14"/>
        <v>0.99969213847026617</v>
      </c>
      <c r="C89" s="5">
        <f t="shared" si="8"/>
        <v>3.0769304685925195E-5</v>
      </c>
      <c r="D89" s="40">
        <v>0.9</v>
      </c>
      <c r="E89" s="40">
        <v>0.9</v>
      </c>
      <c r="F89" s="40">
        <v>1</v>
      </c>
      <c r="G89" s="29">
        <f t="shared" si="9"/>
        <v>0.99993160264785974</v>
      </c>
      <c r="H89" s="5">
        <f t="shared" si="10"/>
        <v>6.1562828074617545E-4</v>
      </c>
      <c r="I89" s="41">
        <f t="shared" si="11"/>
        <v>9.4778721490055582E-8</v>
      </c>
      <c r="J89" s="41">
        <f t="shared" si="12"/>
        <v>6.1553350202468542E-4</v>
      </c>
      <c r="K89" s="41">
        <f t="shared" si="13"/>
        <v>0.99938437171925387</v>
      </c>
      <c r="L89" s="42"/>
    </row>
    <row r="90" spans="1:12" x14ac:dyDescent="0.25">
      <c r="A90">
        <f t="shared" si="15"/>
        <v>86</v>
      </c>
      <c r="B90" s="5">
        <f t="shared" si="14"/>
        <v>0.9997229077749521</v>
      </c>
      <c r="C90" s="5">
        <f t="shared" si="8"/>
        <v>2.7695573629908658E-5</v>
      </c>
      <c r="D90" s="40">
        <v>0.9</v>
      </c>
      <c r="E90" s="40">
        <v>0.9</v>
      </c>
      <c r="F90" s="40">
        <v>1</v>
      </c>
      <c r="G90" s="29">
        <f t="shared" si="9"/>
        <v>0.99993843717192543</v>
      </c>
      <c r="H90" s="5">
        <f t="shared" si="10"/>
        <v>5.5410766999462507E-4</v>
      </c>
      <c r="I90" s="41">
        <f t="shared" si="11"/>
        <v>7.6780101181998024E-8</v>
      </c>
      <c r="J90" s="41">
        <f t="shared" si="12"/>
        <v>5.5403088989344307E-4</v>
      </c>
      <c r="K90" s="41">
        <f t="shared" si="13"/>
        <v>0.99944589233000536</v>
      </c>
      <c r="L90" s="42"/>
    </row>
    <row r="91" spans="1:12" x14ac:dyDescent="0.25">
      <c r="A91">
        <f t="shared" si="15"/>
        <v>87</v>
      </c>
      <c r="B91" s="5">
        <f t="shared" si="14"/>
        <v>0.99975060334858201</v>
      </c>
      <c r="C91" s="5">
        <f t="shared" si="8"/>
        <v>2.4928608268369961E-5</v>
      </c>
      <c r="D91" s="40">
        <v>0.9</v>
      </c>
      <c r="E91" s="40">
        <v>0.9</v>
      </c>
      <c r="F91" s="40">
        <v>1</v>
      </c>
      <c r="G91" s="29">
        <f t="shared" si="9"/>
        <v>0.99994458923300056</v>
      </c>
      <c r="H91" s="5">
        <f t="shared" si="10"/>
        <v>4.987311041462374E-4</v>
      </c>
      <c r="I91" s="41">
        <f t="shared" si="11"/>
        <v>6.2198689738505392E-8</v>
      </c>
      <c r="J91" s="41">
        <f t="shared" si="12"/>
        <v>4.9866890545649891E-4</v>
      </c>
      <c r="K91" s="41">
        <f t="shared" si="13"/>
        <v>0.99950126889585378</v>
      </c>
      <c r="L91" s="42"/>
    </row>
    <row r="92" spans="1:12" x14ac:dyDescent="0.25">
      <c r="A92">
        <f t="shared" si="15"/>
        <v>88</v>
      </c>
      <c r="B92" s="5">
        <f t="shared" si="14"/>
        <v>0.99977553195685043</v>
      </c>
      <c r="C92" s="5">
        <f t="shared" si="8"/>
        <v>2.2437847310717068E-5</v>
      </c>
      <c r="D92" s="40">
        <v>0.9</v>
      </c>
      <c r="E92" s="40">
        <v>0.9</v>
      </c>
      <c r="F92" s="40">
        <v>1</v>
      </c>
      <c r="G92" s="29">
        <f t="shared" si="9"/>
        <v>0.9999501268895854</v>
      </c>
      <c r="H92" s="5">
        <f t="shared" si="10"/>
        <v>4.4888570039674998E-4</v>
      </c>
      <c r="I92" s="41">
        <f t="shared" si="11"/>
        <v>5.0385902395398428E-8</v>
      </c>
      <c r="J92" s="41">
        <f t="shared" si="12"/>
        <v>4.4883531449435457E-4</v>
      </c>
      <c r="K92" s="41">
        <f t="shared" si="13"/>
        <v>0.9995511142996033</v>
      </c>
      <c r="L92" s="42"/>
    </row>
    <row r="93" spans="1:12" x14ac:dyDescent="0.25">
      <c r="A93">
        <f t="shared" si="15"/>
        <v>89</v>
      </c>
      <c r="B93" s="5">
        <f t="shared" si="14"/>
        <v>0.99979796980416114</v>
      </c>
      <c r="C93" s="5">
        <f t="shared" si="8"/>
        <v>2.0195763727445413E-5</v>
      </c>
      <c r="D93" s="40">
        <v>0.9</v>
      </c>
      <c r="E93" s="40">
        <v>0.9</v>
      </c>
      <c r="F93" s="40">
        <v>1</v>
      </c>
      <c r="G93" s="29">
        <f t="shared" si="9"/>
        <v>0.99995511142996041</v>
      </c>
      <c r="H93" s="5">
        <f t="shared" si="10"/>
        <v>4.0401957547769895E-4</v>
      </c>
      <c r="I93" s="41">
        <f t="shared" si="11"/>
        <v>4.0816200030690079E-8</v>
      </c>
      <c r="J93" s="41">
        <f t="shared" si="12"/>
        <v>4.0397875927766829E-4</v>
      </c>
      <c r="K93" s="41">
        <f t="shared" si="13"/>
        <v>0.99959598042452225</v>
      </c>
      <c r="L93" s="42"/>
    </row>
    <row r="94" spans="1:12" x14ac:dyDescent="0.25">
      <c r="A94">
        <f t="shared" si="15"/>
        <v>90</v>
      </c>
      <c r="B94" s="5">
        <f t="shared" si="14"/>
        <v>0.99981816556788861</v>
      </c>
      <c r="C94" s="5">
        <f t="shared" si="8"/>
        <v>1.8177565469440578E-5</v>
      </c>
      <c r="D94" s="40">
        <v>0.9</v>
      </c>
      <c r="E94" s="40">
        <v>0.9</v>
      </c>
      <c r="F94" s="40">
        <v>1</v>
      </c>
      <c r="G94" s="29">
        <f t="shared" si="9"/>
        <v>0.99995959804245216</v>
      </c>
      <c r="H94" s="5">
        <f t="shared" si="10"/>
        <v>3.6363580046208682E-4</v>
      </c>
      <c r="I94" s="41">
        <f t="shared" si="11"/>
        <v>3.3063760701273169E-8</v>
      </c>
      <c r="J94" s="41">
        <f t="shared" si="12"/>
        <v>3.6360273670138553E-4</v>
      </c>
      <c r="K94" s="41">
        <f t="shared" si="13"/>
        <v>0.99963636419953794</v>
      </c>
      <c r="L94" s="42"/>
    </row>
    <row r="95" spans="1:12" x14ac:dyDescent="0.25">
      <c r="A95">
        <f t="shared" si="15"/>
        <v>91</v>
      </c>
      <c r="B95" s="5">
        <f t="shared" si="14"/>
        <v>0.99983634313335801</v>
      </c>
      <c r="C95" s="5">
        <f t="shared" si="8"/>
        <v>1.6360925330348819E-5</v>
      </c>
      <c r="D95" s="40">
        <v>0.9</v>
      </c>
      <c r="E95" s="40">
        <v>0.9</v>
      </c>
      <c r="F95" s="40">
        <v>1</v>
      </c>
      <c r="G95" s="29">
        <f t="shared" si="9"/>
        <v>0.99996363641995378</v>
      </c>
      <c r="H95" s="5">
        <f t="shared" si="10"/>
        <v>3.2728694971398577E-4</v>
      </c>
      <c r="I95" s="41">
        <f t="shared" si="11"/>
        <v>2.678356999907489E-8</v>
      </c>
      <c r="J95" s="41">
        <f t="shared" si="12"/>
        <v>3.2726016614398671E-4</v>
      </c>
      <c r="K95" s="41">
        <f t="shared" si="13"/>
        <v>0.99967271305028604</v>
      </c>
      <c r="L95" s="42"/>
    </row>
    <row r="96" spans="1:12" x14ac:dyDescent="0.25">
      <c r="A96">
        <f t="shared" si="15"/>
        <v>92</v>
      </c>
      <c r="B96" s="5">
        <f t="shared" si="14"/>
        <v>0.99985270405868831</v>
      </c>
      <c r="C96" s="5">
        <f t="shared" si="8"/>
        <v>1.4725737186038571E-5</v>
      </c>
      <c r="D96" s="40">
        <v>0.9</v>
      </c>
      <c r="E96" s="40">
        <v>0.9</v>
      </c>
      <c r="F96" s="40">
        <v>1</v>
      </c>
      <c r="G96" s="29">
        <f t="shared" si="9"/>
        <v>0.9999672713050286</v>
      </c>
      <c r="H96" s="5">
        <f t="shared" si="10"/>
        <v>2.9457018652904706E-4</v>
      </c>
      <c r="I96" s="41">
        <f t="shared" si="11"/>
        <v>2.169609432689594E-8</v>
      </c>
      <c r="J96" s="41">
        <f t="shared" si="12"/>
        <v>2.9454849043472018E-4</v>
      </c>
      <c r="K96" s="41">
        <f t="shared" si="13"/>
        <v>0.99970542981347099</v>
      </c>
      <c r="L96" s="42"/>
    </row>
    <row r="97" spans="1:12" x14ac:dyDescent="0.25">
      <c r="A97">
        <f t="shared" si="15"/>
        <v>93</v>
      </c>
      <c r="B97" s="5">
        <f t="shared" si="14"/>
        <v>0.9998674297958744</v>
      </c>
      <c r="C97" s="5">
        <f t="shared" si="8"/>
        <v>1.3253896094010728E-5</v>
      </c>
      <c r="D97" s="40">
        <v>0.9</v>
      </c>
      <c r="E97" s="40">
        <v>0.9</v>
      </c>
      <c r="F97" s="40">
        <v>1</v>
      </c>
      <c r="G97" s="29">
        <f t="shared" si="9"/>
        <v>0.99997054298134713</v>
      </c>
      <c r="H97" s="5">
        <f t="shared" si="10"/>
        <v>2.6512283339218579E-4</v>
      </c>
      <c r="I97" s="41">
        <f t="shared" si="11"/>
        <v>1.7574859021904267E-8</v>
      </c>
      <c r="J97" s="41">
        <f t="shared" si="12"/>
        <v>2.6510525853316386E-4</v>
      </c>
      <c r="K97" s="41">
        <f t="shared" si="13"/>
        <v>0.9997348771666078</v>
      </c>
      <c r="L97" s="42"/>
    </row>
    <row r="98" spans="1:12" x14ac:dyDescent="0.25">
      <c r="A98">
        <f t="shared" si="15"/>
        <v>94</v>
      </c>
      <c r="B98" s="5">
        <f t="shared" si="14"/>
        <v>0.99988068369196836</v>
      </c>
      <c r="C98" s="5">
        <f t="shared" si="8"/>
        <v>1.1929099964432642E-5</v>
      </c>
      <c r="D98" s="40">
        <v>0.9</v>
      </c>
      <c r="E98" s="40">
        <v>0.9</v>
      </c>
      <c r="F98" s="40">
        <v>1</v>
      </c>
      <c r="G98" s="29">
        <f t="shared" si="9"/>
        <v>0.99997348771666072</v>
      </c>
      <c r="H98" s="5">
        <f t="shared" si="10"/>
        <v>2.3861837968191006E-4</v>
      </c>
      <c r="I98" s="41">
        <f t="shared" si="11"/>
        <v>1.4236381362300287E-8</v>
      </c>
      <c r="J98" s="41">
        <f t="shared" si="12"/>
        <v>2.3860414330054776E-4</v>
      </c>
      <c r="K98" s="41">
        <f t="shared" si="13"/>
        <v>0.99976138162031813</v>
      </c>
      <c r="L98" s="42"/>
    </row>
    <row r="99" spans="1:12" x14ac:dyDescent="0.25">
      <c r="A99">
        <f t="shared" si="15"/>
        <v>95</v>
      </c>
      <c r="B99" s="5">
        <f t="shared" si="14"/>
        <v>0.99989261279193276</v>
      </c>
      <c r="C99" s="5">
        <f t="shared" si="8"/>
        <v>1.0736670724769358E-5</v>
      </c>
      <c r="D99" s="40">
        <v>0.9</v>
      </c>
      <c r="E99" s="40">
        <v>0.9</v>
      </c>
      <c r="F99" s="40">
        <v>1</v>
      </c>
      <c r="G99" s="29">
        <f t="shared" si="9"/>
        <v>0.9999761381620319</v>
      </c>
      <c r="H99" s="5">
        <f t="shared" si="10"/>
        <v>2.1476288412203241E-4</v>
      </c>
      <c r="I99" s="41">
        <f t="shared" si="11"/>
        <v>1.153201245647765E-8</v>
      </c>
      <c r="J99" s="41">
        <f t="shared" si="12"/>
        <v>2.1475135210957593E-4</v>
      </c>
      <c r="K99" s="41">
        <f t="shared" si="13"/>
        <v>0.99978523711587797</v>
      </c>
      <c r="L99" s="42"/>
    </row>
    <row r="100" spans="1:12" x14ac:dyDescent="0.25">
      <c r="A100">
        <f t="shared" si="15"/>
        <v>96</v>
      </c>
      <c r="B100" s="5">
        <f t="shared" si="14"/>
        <v>0.99990334946265758</v>
      </c>
      <c r="C100" s="5">
        <f t="shared" si="8"/>
        <v>9.6633930930702325E-6</v>
      </c>
      <c r="D100" s="40">
        <v>0.9</v>
      </c>
      <c r="E100" s="40">
        <v>0.9</v>
      </c>
      <c r="F100" s="40">
        <v>1</v>
      </c>
      <c r="G100" s="29">
        <f t="shared" si="9"/>
        <v>0.9999785237115878</v>
      </c>
      <c r="H100" s="5">
        <f t="shared" si="10"/>
        <v>1.9329173335847988E-4</v>
      </c>
      <c r="I100" s="41">
        <f t="shared" si="11"/>
        <v>9.3413263685793415E-9</v>
      </c>
      <c r="J100" s="41">
        <f t="shared" si="12"/>
        <v>1.9328239203211131E-4</v>
      </c>
      <c r="K100" s="41">
        <f t="shared" si="13"/>
        <v>0.99980670826664153</v>
      </c>
      <c r="L100" s="42"/>
    </row>
    <row r="101" spans="1:12" x14ac:dyDescent="0.25">
      <c r="A101">
        <f t="shared" si="15"/>
        <v>97</v>
      </c>
      <c r="B101" s="5">
        <f t="shared" si="14"/>
        <v>0.99991301285575063</v>
      </c>
      <c r="C101" s="5">
        <f t="shared" si="8"/>
        <v>8.6973692510633025E-6</v>
      </c>
      <c r="D101" s="40">
        <v>0.9</v>
      </c>
      <c r="E101" s="40">
        <v>0.9</v>
      </c>
      <c r="F101" s="40">
        <v>1</v>
      </c>
      <c r="G101" s="29">
        <f t="shared" si="9"/>
        <v>0.9999806708266642</v>
      </c>
      <c r="H101" s="5">
        <f t="shared" si="10"/>
        <v>1.7396672173548142E-4</v>
      </c>
      <c r="I101" s="41">
        <f t="shared" si="11"/>
        <v>7.5667632646612327E-9</v>
      </c>
      <c r="J101" s="41">
        <f t="shared" si="12"/>
        <v>1.7395915497221676E-4</v>
      </c>
      <c r="K101" s="41">
        <f t="shared" si="13"/>
        <v>0.99982603327826447</v>
      </c>
      <c r="L101" s="42"/>
    </row>
    <row r="102" spans="1:12" x14ac:dyDescent="0.25">
      <c r="A102">
        <f t="shared" si="15"/>
        <v>98</v>
      </c>
      <c r="B102" s="5">
        <f t="shared" si="14"/>
        <v>0.99992171022500165</v>
      </c>
      <c r="C102" s="5">
        <f t="shared" si="8"/>
        <v>7.8278878692465213E-6</v>
      </c>
      <c r="D102" s="40">
        <v>0.9</v>
      </c>
      <c r="E102" s="40">
        <v>0.9</v>
      </c>
      <c r="F102" s="40">
        <v>1</v>
      </c>
      <c r="G102" s="29">
        <f t="shared" si="9"/>
        <v>0.9999826033278264</v>
      </c>
      <c r="H102" s="5">
        <f t="shared" si="10"/>
        <v>1.5657342070783556E-4</v>
      </c>
      <c r="I102" s="41">
        <f t="shared" si="11"/>
        <v>6.1292888692926503E-9</v>
      </c>
      <c r="J102" s="41">
        <f t="shared" si="12"/>
        <v>1.5656729141896628E-4</v>
      </c>
      <c r="K102" s="41">
        <f t="shared" si="13"/>
        <v>0.99984342657929215</v>
      </c>
      <c r="L102" s="42"/>
    </row>
    <row r="103" spans="1:12" x14ac:dyDescent="0.25">
      <c r="A103">
        <f t="shared" si="15"/>
        <v>99</v>
      </c>
      <c r="B103" s="5">
        <f t="shared" si="14"/>
        <v>0.99992953811287089</v>
      </c>
      <c r="C103" s="5">
        <f t="shared" si="8"/>
        <v>7.0453060831546456E-6</v>
      </c>
      <c r="D103" s="40">
        <v>0.9</v>
      </c>
      <c r="E103" s="40">
        <v>0.9</v>
      </c>
      <c r="F103" s="40">
        <v>1</v>
      </c>
      <c r="G103" s="29">
        <f t="shared" si="9"/>
        <v>0.99998434265792924</v>
      </c>
      <c r="H103" s="5">
        <f t="shared" si="10"/>
        <v>1.4091880938069031E-4</v>
      </c>
      <c r="I103" s="41">
        <f t="shared" si="11"/>
        <v>4.9648775377960088E-9</v>
      </c>
      <c r="J103" s="41">
        <f t="shared" si="12"/>
        <v>1.4091384450315252E-4</v>
      </c>
      <c r="K103" s="41">
        <f t="shared" si="13"/>
        <v>0.99985908119061928</v>
      </c>
      <c r="L103" s="42"/>
    </row>
    <row r="104" spans="1:12" x14ac:dyDescent="0.25">
      <c r="A104">
        <f t="shared" si="15"/>
        <v>100</v>
      </c>
      <c r="B104" s="5">
        <f t="shared" si="14"/>
        <v>0.99993658341895408</v>
      </c>
      <c r="C104" s="5">
        <f t="shared" si="8"/>
        <v>6.3409431533612916E-6</v>
      </c>
      <c r="D104" s="40">
        <v>0.9</v>
      </c>
      <c r="E104" s="40">
        <v>0.9</v>
      </c>
      <c r="F104" s="40">
        <v>1</v>
      </c>
      <c r="G104" s="29">
        <f t="shared" si="9"/>
        <v>0.99998590811906185</v>
      </c>
      <c r="H104" s="5">
        <f t="shared" si="10"/>
        <v>1.2682914042908125E-4</v>
      </c>
      <c r="I104" s="41">
        <f t="shared" si="11"/>
        <v>4.0216627515532843E-9</v>
      </c>
      <c r="J104" s="41">
        <f t="shared" si="12"/>
        <v>1.268251187663297E-4</v>
      </c>
      <c r="K104" s="41">
        <f t="shared" si="13"/>
        <v>0.99987317085957095</v>
      </c>
      <c r="L104" s="42"/>
    </row>
    <row r="105" spans="1:12" x14ac:dyDescent="0.25">
      <c r="A105">
        <f t="shared" si="15"/>
        <v>101</v>
      </c>
      <c r="B105" s="5">
        <f t="shared" si="14"/>
        <v>0.99994292436210741</v>
      </c>
      <c r="C105" s="5">
        <f t="shared" si="8"/>
        <v>5.7069846633598439E-6</v>
      </c>
      <c r="D105" s="40">
        <v>0.9</v>
      </c>
      <c r="E105" s="40">
        <v>0.9</v>
      </c>
      <c r="F105" s="40">
        <v>1</v>
      </c>
      <c r="G105" s="29">
        <f t="shared" si="9"/>
        <v>0.99998731708595712</v>
      </c>
      <c r="H105" s="5">
        <f t="shared" si="10"/>
        <v>1.1414801815673841E-4</v>
      </c>
      <c r="I105" s="41">
        <f t="shared" si="11"/>
        <v>3.2576284408460128E-9</v>
      </c>
      <c r="J105" s="41">
        <f t="shared" si="12"/>
        <v>1.1414476052829756E-4</v>
      </c>
      <c r="K105" s="41">
        <f t="shared" si="13"/>
        <v>0.99988585198184321</v>
      </c>
      <c r="L105" s="42"/>
    </row>
    <row r="106" spans="1:12" x14ac:dyDescent="0.25">
      <c r="A106">
        <f t="shared" si="15"/>
        <v>102</v>
      </c>
      <c r="B106" s="5">
        <f t="shared" si="14"/>
        <v>0.99994863134677081</v>
      </c>
      <c r="C106" s="5">
        <f t="shared" si="8"/>
        <v>5.1363962197117266E-6</v>
      </c>
      <c r="D106" s="40">
        <v>0.9</v>
      </c>
      <c r="E106" s="40">
        <v>0.9</v>
      </c>
      <c r="F106" s="40">
        <v>1</v>
      </c>
      <c r="G106" s="29">
        <f t="shared" si="9"/>
        <v>0.99998858519818423</v>
      </c>
      <c r="H106" s="5">
        <f t="shared" si="10"/>
        <v>1.027346677198435E-4</v>
      </c>
      <c r="I106" s="41">
        <f t="shared" si="11"/>
        <v>2.6387385345806737E-9</v>
      </c>
      <c r="J106" s="41">
        <f t="shared" si="12"/>
        <v>1.0273202898130892E-4</v>
      </c>
      <c r="K106" s="41">
        <f t="shared" si="13"/>
        <v>0.99989726533228018</v>
      </c>
      <c r="L106" s="42"/>
    </row>
    <row r="107" spans="1:12" x14ac:dyDescent="0.25">
      <c r="A107">
        <f t="shared" si="15"/>
        <v>103</v>
      </c>
      <c r="B107" s="5">
        <f t="shared" si="14"/>
        <v>0.9999537677429905</v>
      </c>
      <c r="C107" s="5">
        <f t="shared" si="8"/>
        <v>4.6228457191664474E-6</v>
      </c>
      <c r="D107" s="40">
        <v>0.9</v>
      </c>
      <c r="E107" s="40">
        <v>0.9</v>
      </c>
      <c r="F107" s="40">
        <v>1</v>
      </c>
      <c r="G107" s="29">
        <f t="shared" si="9"/>
        <v>0.99998972653322804</v>
      </c>
      <c r="H107" s="5">
        <f t="shared" si="10"/>
        <v>9.2462376597420156E-5</v>
      </c>
      <c r="I107" s="41">
        <f t="shared" si="11"/>
        <v>2.1374215881928479E-9</v>
      </c>
      <c r="J107" s="41">
        <f t="shared" si="12"/>
        <v>9.2460239175831964E-5</v>
      </c>
      <c r="K107" s="41">
        <f t="shared" si="13"/>
        <v>0.99990753762340256</v>
      </c>
      <c r="L107" s="42"/>
    </row>
    <row r="108" spans="1:12" x14ac:dyDescent="0.25">
      <c r="A108">
        <f t="shared" si="15"/>
        <v>104</v>
      </c>
      <c r="B108" s="5">
        <f t="shared" si="14"/>
        <v>0.99995839058870961</v>
      </c>
      <c r="C108" s="5">
        <f t="shared" si="8"/>
        <v>4.16063333782595E-6</v>
      </c>
      <c r="D108" s="40">
        <v>0.9</v>
      </c>
      <c r="E108" s="40">
        <v>0.9</v>
      </c>
      <c r="F108" s="40">
        <v>1</v>
      </c>
      <c r="G108" s="29">
        <f t="shared" si="9"/>
        <v>0.99999075376234026</v>
      </c>
      <c r="H108" s="5">
        <f t="shared" si="10"/>
        <v>8.3217091237669343E-5</v>
      </c>
      <c r="I108" s="41">
        <f t="shared" si="11"/>
        <v>1.7313431079327219E-9</v>
      </c>
      <c r="J108" s="41">
        <f t="shared" si="12"/>
        <v>8.3215359894561413E-5</v>
      </c>
      <c r="K108" s="41">
        <f t="shared" si="13"/>
        <v>0.99991678290876229</v>
      </c>
      <c r="L108" s="42"/>
    </row>
    <row r="109" spans="1:12" x14ac:dyDescent="0.25">
      <c r="A109">
        <f t="shared" si="15"/>
        <v>105</v>
      </c>
      <c r="B109" s="5">
        <f t="shared" si="14"/>
        <v>0.99996255122204747</v>
      </c>
      <c r="C109" s="5">
        <f t="shared" si="8"/>
        <v>3.744628480019938E-6</v>
      </c>
      <c r="D109" s="40">
        <v>0.9</v>
      </c>
      <c r="E109" s="40">
        <v>0.9</v>
      </c>
      <c r="F109" s="40">
        <v>1</v>
      </c>
      <c r="G109" s="29">
        <f t="shared" si="9"/>
        <v>0.99999167829087621</v>
      </c>
      <c r="H109" s="5">
        <f t="shared" si="10"/>
        <v>7.4896153494092283E-5</v>
      </c>
      <c r="I109" s="41">
        <f t="shared" si="11"/>
        <v>1.4024109701379877E-9</v>
      </c>
      <c r="J109" s="41">
        <f t="shared" si="12"/>
        <v>7.4894751083122148E-5</v>
      </c>
      <c r="K109" s="41">
        <f t="shared" si="13"/>
        <v>0.9999251038465059</v>
      </c>
      <c r="L109" s="42"/>
    </row>
    <row r="110" spans="1:12" x14ac:dyDescent="0.25">
      <c r="A110">
        <f t="shared" si="15"/>
        <v>106</v>
      </c>
      <c r="B110" s="5">
        <f t="shared" si="14"/>
        <v>0.99996629585052754</v>
      </c>
      <c r="C110" s="5">
        <f t="shared" si="8"/>
        <v>3.3702129987351326E-6</v>
      </c>
      <c r="D110" s="40">
        <v>0.9</v>
      </c>
      <c r="E110" s="40">
        <v>0.9</v>
      </c>
      <c r="F110" s="40">
        <v>1</v>
      </c>
      <c r="G110" s="29">
        <f t="shared" si="9"/>
        <v>0.99999251038465053</v>
      </c>
      <c r="H110" s="5">
        <f t="shared" si="10"/>
        <v>6.740716297522373E-5</v>
      </c>
      <c r="I110" s="41">
        <f t="shared" si="11"/>
        <v>1.1359696916617707E-9</v>
      </c>
      <c r="J110" s="41">
        <f t="shared" si="12"/>
        <v>6.7406027005532072E-5</v>
      </c>
      <c r="K110" s="41">
        <f t="shared" si="13"/>
        <v>0.99993259283702474</v>
      </c>
      <c r="L110" s="42"/>
    </row>
    <row r="111" spans="1:12" x14ac:dyDescent="0.25">
      <c r="A111">
        <f t="shared" si="15"/>
        <v>107</v>
      </c>
      <c r="B111" s="5">
        <f t="shared" si="14"/>
        <v>0.99996966606352633</v>
      </c>
      <c r="C111" s="5">
        <f t="shared" si="8"/>
        <v>3.0332300667611057E-6</v>
      </c>
      <c r="D111" s="40">
        <v>0.9</v>
      </c>
      <c r="E111" s="40">
        <v>0.9</v>
      </c>
      <c r="F111" s="40">
        <v>1</v>
      </c>
      <c r="G111" s="29">
        <f t="shared" si="9"/>
        <v>0.99999325928370242</v>
      </c>
      <c r="H111" s="5">
        <f t="shared" si="10"/>
        <v>6.0666952799637784E-5</v>
      </c>
      <c r="I111" s="41">
        <f t="shared" si="11"/>
        <v>9.2014770198864028E-10</v>
      </c>
      <c r="J111" s="41">
        <f t="shared" si="12"/>
        <v>6.0666032651935793E-5</v>
      </c>
      <c r="K111" s="41">
        <f t="shared" si="13"/>
        <v>0.9999393330472004</v>
      </c>
      <c r="L111" s="42"/>
    </row>
    <row r="112" spans="1:12" x14ac:dyDescent="0.25">
      <c r="A112">
        <f t="shared" si="15"/>
        <v>108</v>
      </c>
      <c r="B112" s="5">
        <f t="shared" si="14"/>
        <v>0.99997269929359311</v>
      </c>
      <c r="C112" s="5">
        <f t="shared" si="8"/>
        <v>2.7299381387120879E-6</v>
      </c>
      <c r="D112" s="40">
        <v>0.9</v>
      </c>
      <c r="E112" s="40">
        <v>0.9</v>
      </c>
      <c r="F112" s="40">
        <v>1</v>
      </c>
      <c r="G112" s="29">
        <f t="shared" si="9"/>
        <v>0.99999393330472008</v>
      </c>
      <c r="H112" s="5">
        <f t="shared" si="10"/>
        <v>5.4600667485200303E-5</v>
      </c>
      <c r="I112" s="41">
        <f t="shared" si="11"/>
        <v>7.453285703149487E-10</v>
      </c>
      <c r="J112" s="41">
        <f t="shared" si="12"/>
        <v>5.4599922156629991E-5</v>
      </c>
      <c r="K112" s="41">
        <f t="shared" si="13"/>
        <v>0.99994539933251481</v>
      </c>
      <c r="L112" s="42"/>
    </row>
    <row r="113" spans="1:12" x14ac:dyDescent="0.25">
      <c r="A113">
        <f t="shared" si="15"/>
        <v>109</v>
      </c>
      <c r="B113" s="5">
        <f t="shared" si="14"/>
        <v>0.99997542923173177</v>
      </c>
      <c r="C113" s="5">
        <f t="shared" si="8"/>
        <v>2.4569694989930327E-6</v>
      </c>
      <c r="D113" s="40">
        <v>0.9</v>
      </c>
      <c r="E113" s="40">
        <v>0.9</v>
      </c>
      <c r="F113" s="40">
        <v>1</v>
      </c>
      <c r="G113" s="29">
        <f t="shared" si="9"/>
        <v>0.99999453993325149</v>
      </c>
      <c r="H113" s="5">
        <f t="shared" si="10"/>
        <v>4.9140932813803408E-5</v>
      </c>
      <c r="I113" s="41">
        <f t="shared" si="11"/>
        <v>6.0372265329097713E-10</v>
      </c>
      <c r="J113" s="41">
        <f t="shared" si="12"/>
        <v>4.9140329091150117E-5</v>
      </c>
      <c r="K113" s="41">
        <f t="shared" si="13"/>
        <v>0.99995085906718617</v>
      </c>
      <c r="L113" s="42"/>
    </row>
    <row r="114" spans="1:12" x14ac:dyDescent="0.25">
      <c r="A114">
        <f t="shared" si="15"/>
        <v>110</v>
      </c>
      <c r="B114" s="5">
        <f t="shared" si="14"/>
        <v>0.99997788620123074</v>
      </c>
      <c r="C114" s="5">
        <f t="shared" si="8"/>
        <v>2.2112929404883117E-6</v>
      </c>
      <c r="D114" s="40">
        <v>0.9</v>
      </c>
      <c r="E114" s="40">
        <v>0.9</v>
      </c>
      <c r="F114" s="40">
        <v>1</v>
      </c>
      <c r="G114" s="29">
        <f t="shared" si="9"/>
        <v>0.99999508590671859</v>
      </c>
      <c r="H114" s="5">
        <f t="shared" si="10"/>
        <v>4.422710851843045E-5</v>
      </c>
      <c r="I114" s="41">
        <f t="shared" si="11"/>
        <v>4.8902009600746777E-10</v>
      </c>
      <c r="J114" s="41">
        <f t="shared" si="12"/>
        <v>4.422661949833444E-5</v>
      </c>
      <c r="K114" s="41">
        <f t="shared" si="13"/>
        <v>0.99995577289148152</v>
      </c>
      <c r="L114" s="42"/>
    </row>
    <row r="115" spans="1:12" x14ac:dyDescent="0.25">
      <c r="A115">
        <f t="shared" si="15"/>
        <v>111</v>
      </c>
      <c r="B115" s="5">
        <f t="shared" si="14"/>
        <v>0.99998009749417127</v>
      </c>
      <c r="C115" s="5">
        <f t="shared" si="8"/>
        <v>1.9901801637049446E-6</v>
      </c>
      <c r="D115" s="40">
        <v>0.9</v>
      </c>
      <c r="E115" s="40">
        <v>0.9</v>
      </c>
      <c r="F115" s="40">
        <v>1</v>
      </c>
      <c r="G115" s="29">
        <f t="shared" si="9"/>
        <v>0.99999557728914812</v>
      </c>
      <c r="H115" s="5">
        <f t="shared" si="10"/>
        <v>3.9804615547718388E-5</v>
      </c>
      <c r="I115" s="41">
        <f t="shared" si="11"/>
        <v>3.9610973826256489E-10</v>
      </c>
      <c r="J115" s="41">
        <f t="shared" si="12"/>
        <v>3.9804219437980123E-5</v>
      </c>
      <c r="K115" s="41">
        <f t="shared" si="13"/>
        <v>0.99996019538445224</v>
      </c>
      <c r="L115" s="42"/>
    </row>
    <row r="116" spans="1:12" x14ac:dyDescent="0.25">
      <c r="A116">
        <f t="shared" si="15"/>
        <v>112</v>
      </c>
      <c r="B116" s="5">
        <f t="shared" si="14"/>
        <v>0.99998208767433494</v>
      </c>
      <c r="C116" s="5">
        <f t="shared" si="8"/>
        <v>1.7911755265038231E-6</v>
      </c>
      <c r="D116" s="40">
        <v>0.9</v>
      </c>
      <c r="E116" s="40">
        <v>0.9</v>
      </c>
      <c r="F116" s="40">
        <v>1</v>
      </c>
      <c r="G116" s="29">
        <f t="shared" si="9"/>
        <v>0.99999601953844519</v>
      </c>
      <c r="H116" s="5">
        <f t="shared" si="10"/>
        <v>3.5824330478707857E-5</v>
      </c>
      <c r="I116" s="41">
        <f t="shared" si="11"/>
        <v>3.208514107311418E-10</v>
      </c>
      <c r="J116" s="41">
        <f t="shared" si="12"/>
        <v>3.5824009627297123E-5</v>
      </c>
      <c r="K116" s="41">
        <f t="shared" si="13"/>
        <v>0.99996417566952134</v>
      </c>
      <c r="L116" s="42"/>
    </row>
    <row r="117" spans="1:12" x14ac:dyDescent="0.25">
      <c r="A117">
        <f t="shared" si="15"/>
        <v>113</v>
      </c>
      <c r="B117" s="5">
        <f t="shared" si="14"/>
        <v>0.9999838788498614</v>
      </c>
      <c r="C117" s="5">
        <f t="shared" si="8"/>
        <v>1.6120688111115831E-6</v>
      </c>
      <c r="D117" s="40">
        <v>0.9</v>
      </c>
      <c r="E117" s="40">
        <v>0.9</v>
      </c>
      <c r="F117" s="40">
        <v>1</v>
      </c>
      <c r="G117" s="29">
        <f t="shared" si="9"/>
        <v>0.99999641756695212</v>
      </c>
      <c r="H117" s="5">
        <f t="shared" si="10"/>
        <v>3.2242040385725851E-5</v>
      </c>
      <c r="I117" s="41">
        <f t="shared" si="11"/>
        <v>2.5989148179140607E-10</v>
      </c>
      <c r="J117" s="41">
        <f t="shared" si="12"/>
        <v>3.2241780494244062E-5</v>
      </c>
      <c r="K117" s="41">
        <f t="shared" si="13"/>
        <v>0.99996775795961423</v>
      </c>
      <c r="L117" s="42"/>
    </row>
    <row r="118" spans="1:12" x14ac:dyDescent="0.25">
      <c r="A118">
        <f t="shared" si="15"/>
        <v>114</v>
      </c>
      <c r="B118" s="5">
        <f t="shared" si="14"/>
        <v>0.9999854909186725</v>
      </c>
      <c r="C118" s="5">
        <f t="shared" si="8"/>
        <v>1.4508707082700563E-6</v>
      </c>
      <c r="D118" s="40">
        <v>0.9</v>
      </c>
      <c r="E118" s="40">
        <v>0.9</v>
      </c>
      <c r="F118" s="40">
        <v>1</v>
      </c>
      <c r="G118" s="29">
        <f t="shared" si="9"/>
        <v>0.99999677579596136</v>
      </c>
      <c r="H118" s="5">
        <f t="shared" si="10"/>
        <v>2.9017952141551383E-5</v>
      </c>
      <c r="I118" s="41">
        <f t="shared" si="11"/>
        <v>2.105134409678982E-10</v>
      </c>
      <c r="J118" s="41">
        <f t="shared" si="12"/>
        <v>2.9017741628110415E-5</v>
      </c>
      <c r="K118" s="41">
        <f t="shared" si="13"/>
        <v>0.9999709820478585</v>
      </c>
      <c r="L118" s="42"/>
    </row>
    <row r="119" spans="1:12" x14ac:dyDescent="0.25">
      <c r="A119">
        <f t="shared" si="15"/>
        <v>115</v>
      </c>
      <c r="B119" s="5">
        <f t="shared" si="14"/>
        <v>0.99998694178938075</v>
      </c>
      <c r="C119" s="5">
        <f t="shared" si="8"/>
        <v>1.3057907479125415E-6</v>
      </c>
      <c r="D119" s="40">
        <v>0.9</v>
      </c>
      <c r="E119" s="40">
        <v>0.9</v>
      </c>
      <c r="F119" s="40">
        <v>1</v>
      </c>
      <c r="G119" s="29">
        <f t="shared" si="9"/>
        <v>0.99999709820478588</v>
      </c>
      <c r="H119" s="5">
        <f t="shared" si="10"/>
        <v>2.6116250721644416E-5</v>
      </c>
      <c r="I119" s="41">
        <f t="shared" si="11"/>
        <v>1.7051686457681087E-10</v>
      </c>
      <c r="J119" s="41">
        <f t="shared" si="12"/>
        <v>2.6116080204779838E-5</v>
      </c>
      <c r="K119" s="41">
        <f t="shared" si="13"/>
        <v>0.99997388374927831</v>
      </c>
      <c r="L119" s="42"/>
    </row>
    <row r="120" spans="1:12" x14ac:dyDescent="0.25">
      <c r="A120">
        <f t="shared" si="15"/>
        <v>116</v>
      </c>
      <c r="B120" s="5">
        <f t="shared" si="14"/>
        <v>0.99998824758012861</v>
      </c>
      <c r="C120" s="5">
        <f t="shared" si="8"/>
        <v>1.1752174326542107E-6</v>
      </c>
      <c r="D120" s="40">
        <v>0.9</v>
      </c>
      <c r="E120" s="40">
        <v>0.9</v>
      </c>
      <c r="F120" s="40">
        <v>1</v>
      </c>
      <c r="G120" s="29">
        <f t="shared" si="9"/>
        <v>0.9999973883749278</v>
      </c>
      <c r="H120" s="5">
        <f t="shared" si="10"/>
        <v>2.350470162341E-5</v>
      </c>
      <c r="I120" s="41">
        <f t="shared" si="11"/>
        <v>1.3811937283347585E-10</v>
      </c>
      <c r="J120" s="41">
        <f t="shared" si="12"/>
        <v>2.3504563504037168E-5</v>
      </c>
      <c r="K120" s="41">
        <f t="shared" si="13"/>
        <v>0.99997649529837662</v>
      </c>
      <c r="L120" s="42"/>
    </row>
    <row r="121" spans="1:12" x14ac:dyDescent="0.25">
      <c r="A121">
        <f t="shared" si="15"/>
        <v>117</v>
      </c>
      <c r="B121" s="5">
        <f t="shared" si="14"/>
        <v>0.99998942279756131</v>
      </c>
      <c r="C121" s="5">
        <f t="shared" si="8"/>
        <v>1.0577003546380268E-6</v>
      </c>
      <c r="D121" s="40">
        <v>0.9</v>
      </c>
      <c r="E121" s="40">
        <v>0.9</v>
      </c>
      <c r="F121" s="40">
        <v>1</v>
      </c>
      <c r="G121" s="29">
        <f t="shared" si="9"/>
        <v>0.99999764952983772</v>
      </c>
      <c r="H121" s="5">
        <f t="shared" si="10"/>
        <v>2.1154293000165648E-5</v>
      </c>
      <c r="I121" s="41">
        <f t="shared" si="11"/>
        <v>1.1187721142899875E-10</v>
      </c>
      <c r="J121" s="41">
        <f t="shared" si="12"/>
        <v>2.1154181122954218E-5</v>
      </c>
      <c r="K121" s="41">
        <f t="shared" si="13"/>
        <v>0.9999788457069998</v>
      </c>
      <c r="L121" s="42"/>
    </row>
    <row r="122" spans="1:12" x14ac:dyDescent="0.25">
      <c r="A122">
        <f t="shared" si="15"/>
        <v>118</v>
      </c>
      <c r="B122" s="5">
        <f t="shared" si="14"/>
        <v>0.99999048049791595</v>
      </c>
      <c r="C122" s="5">
        <f t="shared" si="8"/>
        <v>9.5193409805700211E-7</v>
      </c>
      <c r="D122" s="40">
        <v>0.9</v>
      </c>
      <c r="E122" s="40">
        <v>0.9</v>
      </c>
      <c r="F122" s="40">
        <v>1</v>
      </c>
      <c r="G122" s="29">
        <f t="shared" si="9"/>
        <v>0.99999788457069994</v>
      </c>
      <c r="H122" s="5">
        <f t="shared" si="10"/>
        <v>1.9038913547188844E-5</v>
      </c>
      <c r="I122" s="41">
        <f t="shared" si="11"/>
        <v>9.0620919928315824E-11</v>
      </c>
      <c r="J122" s="41">
        <f t="shared" si="12"/>
        <v>1.9038822926268917E-5</v>
      </c>
      <c r="K122" s="41">
        <f t="shared" si="13"/>
        <v>0.99998096108645285</v>
      </c>
      <c r="L122" s="42"/>
    </row>
    <row r="123" spans="1:12" x14ac:dyDescent="0.25">
      <c r="A123">
        <f t="shared" si="15"/>
        <v>119</v>
      </c>
      <c r="B123" s="5">
        <f t="shared" si="14"/>
        <v>0.99999143243201405</v>
      </c>
      <c r="C123" s="5">
        <f t="shared" si="8"/>
        <v>8.5674374916075995E-7</v>
      </c>
      <c r="D123" s="40">
        <v>0.9</v>
      </c>
      <c r="E123" s="40">
        <v>0.9</v>
      </c>
      <c r="F123" s="40">
        <v>1</v>
      </c>
      <c r="G123" s="29">
        <f t="shared" si="9"/>
        <v>0.99999809610864532</v>
      </c>
      <c r="H123" s="5">
        <f t="shared" si="10"/>
        <v>1.7135062568680666E-5</v>
      </c>
      <c r="I123" s="41">
        <f t="shared" si="11"/>
        <v>7.3403221193891282E-11</v>
      </c>
      <c r="J123" s="41">
        <f t="shared" si="12"/>
        <v>1.7134989165459471E-5</v>
      </c>
      <c r="K123" s="41">
        <f t="shared" si="13"/>
        <v>0.99998286493743127</v>
      </c>
      <c r="L123" s="42"/>
    </row>
    <row r="124" spans="1:12" x14ac:dyDescent="0.25">
      <c r="A124">
        <f t="shared" si="15"/>
        <v>120</v>
      </c>
      <c r="B124" s="5">
        <f t="shared" si="14"/>
        <v>0.99999228917576322</v>
      </c>
      <c r="C124" s="5">
        <f t="shared" si="8"/>
        <v>7.7107185359861362E-7</v>
      </c>
      <c r="D124" s="40">
        <v>0.9</v>
      </c>
      <c r="E124" s="40">
        <v>0.9</v>
      </c>
      <c r="F124" s="40">
        <v>1</v>
      </c>
      <c r="G124" s="29">
        <f t="shared" si="9"/>
        <v>0.99999828649374312</v>
      </c>
      <c r="H124" s="5">
        <f t="shared" si="10"/>
        <v>1.5421589016757671E-5</v>
      </c>
      <c r="I124" s="41">
        <f t="shared" si="11"/>
        <v>5.9456810410576203E-11</v>
      </c>
      <c r="J124" s="41">
        <f t="shared" si="12"/>
        <v>1.5421529559947261E-5</v>
      </c>
      <c r="K124" s="41">
        <f t="shared" si="13"/>
        <v>0.9999845784109832</v>
      </c>
      <c r="L124" s="42"/>
    </row>
    <row r="125" spans="1:12" x14ac:dyDescent="0.25">
      <c r="A125">
        <f t="shared" si="15"/>
        <v>121</v>
      </c>
      <c r="B125" s="5">
        <f t="shared" si="14"/>
        <v>0.99999306024761681</v>
      </c>
      <c r="C125" s="5">
        <f t="shared" si="8"/>
        <v>6.9396667652716999E-7</v>
      </c>
      <c r="D125" s="40">
        <v>0.9</v>
      </c>
      <c r="E125" s="40">
        <v>0.9</v>
      </c>
      <c r="F125" s="40">
        <v>1</v>
      </c>
      <c r="G125" s="29">
        <f t="shared" si="9"/>
        <v>0.99999845784109831</v>
      </c>
      <c r="H125" s="5">
        <f t="shared" si="10"/>
        <v>1.3879456606226631E-5</v>
      </c>
      <c r="I125" s="41">
        <f t="shared" si="11"/>
        <v>4.8160163140059102E-11</v>
      </c>
      <c r="J125" s="41">
        <f t="shared" si="12"/>
        <v>1.3879408446063491E-5</v>
      </c>
      <c r="K125" s="41">
        <f t="shared" si="13"/>
        <v>0.99998612054339375</v>
      </c>
      <c r="L125" s="42"/>
    </row>
    <row r="126" spans="1:12" x14ac:dyDescent="0.25">
      <c r="A126">
        <f t="shared" si="15"/>
        <v>122</v>
      </c>
      <c r="B126" s="5">
        <f t="shared" si="14"/>
        <v>0.99999375421429337</v>
      </c>
      <c r="C126" s="5">
        <f t="shared" si="8"/>
        <v>6.245716355907078E-7</v>
      </c>
      <c r="D126" s="40">
        <v>0.9</v>
      </c>
      <c r="E126" s="40">
        <v>0.9</v>
      </c>
      <c r="F126" s="40">
        <v>1</v>
      </c>
      <c r="G126" s="29">
        <f t="shared" si="9"/>
        <v>0.99999861205433938</v>
      </c>
      <c r="H126" s="5">
        <f t="shared" si="10"/>
        <v>1.2491532403414317E-5</v>
      </c>
      <c r="I126" s="41">
        <f t="shared" si="11"/>
        <v>3.9009839093102455E-11</v>
      </c>
      <c r="J126" s="41">
        <f t="shared" si="12"/>
        <v>1.2491493393575224E-5</v>
      </c>
      <c r="K126" s="41">
        <f t="shared" si="13"/>
        <v>0.99998750846759654</v>
      </c>
      <c r="L126" s="42"/>
    </row>
    <row r="127" spans="1:12" x14ac:dyDescent="0.25">
      <c r="A127">
        <f t="shared" si="15"/>
        <v>123</v>
      </c>
      <c r="B127" s="5">
        <f t="shared" si="14"/>
        <v>0.99999437878592901</v>
      </c>
      <c r="C127" s="5">
        <f t="shared" si="8"/>
        <v>5.6211578967643191E-7</v>
      </c>
      <c r="D127" s="40">
        <v>0.9</v>
      </c>
      <c r="E127" s="40">
        <v>0.9</v>
      </c>
      <c r="F127" s="40">
        <v>1</v>
      </c>
      <c r="G127" s="29">
        <f t="shared" si="9"/>
        <v>0.9999987508467596</v>
      </c>
      <c r="H127" s="5">
        <f t="shared" si="10"/>
        <v>1.1242396543941094E-5</v>
      </c>
      <c r="I127" s="41">
        <f t="shared" si="11"/>
        <v>3.1598047631945014E-11</v>
      </c>
      <c r="J127" s="41">
        <f t="shared" si="12"/>
        <v>1.1242364945893462E-5</v>
      </c>
      <c r="K127" s="41">
        <f t="shared" si="13"/>
        <v>0.99998875760345607</v>
      </c>
      <c r="L127" s="42"/>
    </row>
    <row r="128" spans="1:12" x14ac:dyDescent="0.25">
      <c r="A128">
        <f t="shared" si="15"/>
        <v>124</v>
      </c>
      <c r="B128" s="5">
        <f t="shared" si="14"/>
        <v>0.9999949409017187</v>
      </c>
      <c r="C128" s="5">
        <f t="shared" si="8"/>
        <v>5.0590527800678598E-7</v>
      </c>
      <c r="D128" s="40">
        <v>0.9</v>
      </c>
      <c r="E128" s="40">
        <v>0.9</v>
      </c>
      <c r="F128" s="40">
        <v>1</v>
      </c>
      <c r="G128" s="29">
        <f t="shared" si="9"/>
        <v>0.99999887576034563</v>
      </c>
      <c r="H128" s="5">
        <f t="shared" si="10"/>
        <v>1.0118170968127514E-5</v>
      </c>
      <c r="I128" s="41">
        <f t="shared" si="11"/>
        <v>2.5594475419867451E-11</v>
      </c>
      <c r="J128" s="41">
        <f t="shared" si="12"/>
        <v>1.0118145373652093E-5</v>
      </c>
      <c r="K128" s="41">
        <f t="shared" si="13"/>
        <v>0.99998988182903192</v>
      </c>
      <c r="L128" s="42"/>
    </row>
    <row r="129" spans="1:12" x14ac:dyDescent="0.25">
      <c r="A129">
        <f t="shared" si="15"/>
        <v>125</v>
      </c>
      <c r="B129" s="5">
        <f t="shared" si="14"/>
        <v>0.9999954468069967</v>
      </c>
      <c r="C129" s="5">
        <f t="shared" si="8"/>
        <v>4.5531561472208389E-7</v>
      </c>
      <c r="D129" s="40">
        <v>0.9</v>
      </c>
      <c r="E129" s="40">
        <v>0.9</v>
      </c>
      <c r="F129" s="40">
        <v>1</v>
      </c>
      <c r="G129" s="29">
        <f t="shared" si="9"/>
        <v>0.99999898818290323</v>
      </c>
      <c r="H129" s="5">
        <f t="shared" si="10"/>
        <v>9.1063652750299978E-6</v>
      </c>
      <c r="I129" s="41">
        <f t="shared" si="11"/>
        <v>2.0731566525284241E-11</v>
      </c>
      <c r="J129" s="41">
        <f t="shared" si="12"/>
        <v>9.1063445434634726E-6</v>
      </c>
      <c r="K129" s="41">
        <f t="shared" si="13"/>
        <v>0.99999089363472493</v>
      </c>
      <c r="L129" s="42"/>
    </row>
    <row r="130" spans="1:12" x14ac:dyDescent="0.25">
      <c r="A130">
        <f t="shared" si="15"/>
        <v>126</v>
      </c>
      <c r="B130" s="5">
        <f t="shared" si="14"/>
        <v>0.99999590212261147</v>
      </c>
      <c r="C130" s="5">
        <f t="shared" si="8"/>
        <v>4.0978475350516811E-7</v>
      </c>
      <c r="D130" s="40">
        <v>0.9</v>
      </c>
      <c r="E130" s="40">
        <v>0.9</v>
      </c>
      <c r="F130" s="40">
        <v>1</v>
      </c>
      <c r="G130" s="29">
        <f t="shared" si="9"/>
        <v>0.99999908936347248</v>
      </c>
      <c r="H130" s="5">
        <f t="shared" si="10"/>
        <v>8.1957379844637123E-6</v>
      </c>
      <c r="I130" s="41">
        <f t="shared" si="11"/>
        <v>1.6792599091436938E-11</v>
      </c>
      <c r="J130" s="41">
        <f t="shared" si="12"/>
        <v>8.1957211918646204E-6</v>
      </c>
      <c r="K130" s="41">
        <f t="shared" si="13"/>
        <v>0.9999918042620155</v>
      </c>
      <c r="L130" s="42"/>
    </row>
    <row r="131" spans="1:12" x14ac:dyDescent="0.25">
      <c r="A131">
        <f t="shared" si="15"/>
        <v>127</v>
      </c>
      <c r="B131" s="5">
        <f t="shared" si="14"/>
        <v>0.99999631190736493</v>
      </c>
      <c r="C131" s="5">
        <f t="shared" si="8"/>
        <v>3.6880684537078409E-7</v>
      </c>
      <c r="D131" s="40">
        <v>0.9</v>
      </c>
      <c r="E131" s="40">
        <v>0.9</v>
      </c>
      <c r="F131" s="40">
        <v>1</v>
      </c>
      <c r="G131" s="29">
        <f t="shared" si="9"/>
        <v>0.99999918042620151</v>
      </c>
      <c r="H131" s="5">
        <f t="shared" si="10"/>
        <v>7.3761716681086632E-6</v>
      </c>
      <c r="I131" s="41">
        <f t="shared" si="11"/>
        <v>1.3602027284842635E-11</v>
      </c>
      <c r="J131" s="41">
        <f t="shared" si="12"/>
        <v>7.3761580660813786E-6</v>
      </c>
      <c r="K131" s="41">
        <f t="shared" si="13"/>
        <v>0.99999262382833187</v>
      </c>
      <c r="L131" s="42"/>
    </row>
    <row r="132" spans="1:12" x14ac:dyDescent="0.25">
      <c r="A132">
        <f t="shared" si="15"/>
        <v>128</v>
      </c>
      <c r="B132" s="5">
        <f t="shared" si="14"/>
        <v>0.99999668071421033</v>
      </c>
      <c r="C132" s="5">
        <f t="shared" ref="C132:C195" si="16">((1-B132)*B132) * ( (B132*(F132 - E132) + (1-B132)*(E132 - D132) )) / G132</f>
        <v>3.3192662027393289E-7</v>
      </c>
      <c r="D132" s="40">
        <v>0.9</v>
      </c>
      <c r="E132" s="40">
        <v>0.9</v>
      </c>
      <c r="F132" s="40">
        <v>1</v>
      </c>
      <c r="G132" s="29">
        <f t="shared" ref="G132:G195" si="17">(((1-B131)^2)*D132) + (2*(1-B131)*(B131)*E132) + ((B131^2)*F132)</f>
        <v>0.99999926238283321</v>
      </c>
      <c r="H132" s="5">
        <f t="shared" ref="H132:H195" si="18">(1-B132)^2 + 2*B132*(1-B132)</f>
        <v>6.6385605616845134E-6</v>
      </c>
      <c r="I132" s="41">
        <f t="shared" ref="I132:I195" si="19">(1-B132)^2</f>
        <v>1.1017658153514047E-11</v>
      </c>
      <c r="J132" s="41">
        <f t="shared" ref="J132:J195" si="20">2*B132*(1-B132)</f>
        <v>6.6385495440263599E-6</v>
      </c>
      <c r="K132" s="41">
        <f t="shared" ref="K132:K195" si="21">B132^2</f>
        <v>0.99999336143943829</v>
      </c>
      <c r="L132" s="42"/>
    </row>
    <row r="133" spans="1:12" x14ac:dyDescent="0.25">
      <c r="A133">
        <f t="shared" si="15"/>
        <v>129</v>
      </c>
      <c r="B133" s="5">
        <f t="shared" ref="B133:B196" si="22">B132 + C132</f>
        <v>0.99999701264083063</v>
      </c>
      <c r="C133" s="5">
        <f t="shared" si="16"/>
        <v>2.9873433039337524E-7</v>
      </c>
      <c r="D133" s="40">
        <v>0.9</v>
      </c>
      <c r="E133" s="40">
        <v>0.9</v>
      </c>
      <c r="F133" s="40">
        <v>1</v>
      </c>
      <c r="G133" s="29">
        <f t="shared" si="17"/>
        <v>0.99999933614394376</v>
      </c>
      <c r="H133" s="5">
        <f t="shared" si="18"/>
        <v>5.9747094144267185E-6</v>
      </c>
      <c r="I133" s="41">
        <f t="shared" si="19"/>
        <v>8.9243148068235707E-12</v>
      </c>
      <c r="J133" s="41">
        <f t="shared" si="20"/>
        <v>5.9747004901119113E-6</v>
      </c>
      <c r="K133" s="41">
        <f t="shared" si="21"/>
        <v>0.99999402529058556</v>
      </c>
      <c r="L133" s="42"/>
    </row>
    <row r="134" spans="1:12" x14ac:dyDescent="0.25">
      <c r="A134">
        <f t="shared" ref="A134:A197" si="23">A133+1</f>
        <v>130</v>
      </c>
      <c r="B134" s="5">
        <f t="shared" si="22"/>
        <v>0.99999731137516101</v>
      </c>
      <c r="C134" s="5">
        <f t="shared" si="16"/>
        <v>2.688611987966718E-7</v>
      </c>
      <c r="D134" s="40">
        <v>0.9</v>
      </c>
      <c r="E134" s="40">
        <v>0.9</v>
      </c>
      <c r="F134" s="40">
        <v>1</v>
      </c>
      <c r="G134" s="29">
        <f t="shared" si="17"/>
        <v>0.9999994025290585</v>
      </c>
      <c r="H134" s="5">
        <f t="shared" si="18"/>
        <v>5.3772424492700698E-6</v>
      </c>
      <c r="I134" s="41">
        <f t="shared" si="19"/>
        <v>7.2287035248167812E-12</v>
      </c>
      <c r="J134" s="41">
        <f t="shared" si="20"/>
        <v>5.377235220566545E-6</v>
      </c>
      <c r="K134" s="41">
        <f t="shared" si="21"/>
        <v>0.99999462275755069</v>
      </c>
      <c r="L134" s="42"/>
    </row>
    <row r="135" spans="1:12" x14ac:dyDescent="0.25">
      <c r="A135">
        <f t="shared" si="23"/>
        <v>131</v>
      </c>
      <c r="B135" s="5">
        <f t="shared" si="22"/>
        <v>0.99999758023635976</v>
      </c>
      <c r="C135" s="5">
        <f t="shared" si="16"/>
        <v>2.4197532308998796E-7</v>
      </c>
      <c r="D135" s="40">
        <v>0.9</v>
      </c>
      <c r="E135" s="40">
        <v>0.9</v>
      </c>
      <c r="F135" s="40">
        <v>1</v>
      </c>
      <c r="G135" s="29">
        <f t="shared" si="17"/>
        <v>0.99999946227575498</v>
      </c>
      <c r="H135" s="5">
        <f t="shared" si="18"/>
        <v>4.8395214252196891E-6</v>
      </c>
      <c r="I135" s="41">
        <f t="shared" si="19"/>
        <v>5.8552560746172856E-12</v>
      </c>
      <c r="J135" s="41">
        <f t="shared" si="20"/>
        <v>4.8395155699636144E-6</v>
      </c>
      <c r="K135" s="41">
        <f t="shared" si="21"/>
        <v>0.99999516047857473</v>
      </c>
      <c r="L135" s="42"/>
    </row>
    <row r="136" spans="1:12" x14ac:dyDescent="0.25">
      <c r="A136">
        <f t="shared" si="23"/>
        <v>132</v>
      </c>
      <c r="B136" s="5">
        <f t="shared" si="22"/>
        <v>0.99999782221168287</v>
      </c>
      <c r="C136" s="5">
        <f t="shared" si="16"/>
        <v>2.1777798855535566E-7</v>
      </c>
      <c r="D136" s="40">
        <v>0.9</v>
      </c>
      <c r="E136" s="40">
        <v>0.9</v>
      </c>
      <c r="F136" s="40">
        <v>1</v>
      </c>
      <c r="G136" s="29">
        <f t="shared" si="17"/>
        <v>0.99999951604785742</v>
      </c>
      <c r="H136" s="5">
        <f t="shared" si="18"/>
        <v>4.3555718914898358E-6</v>
      </c>
      <c r="I136" s="41">
        <f t="shared" si="19"/>
        <v>4.7427619542100377E-12</v>
      </c>
      <c r="J136" s="41">
        <f t="shared" si="20"/>
        <v>4.3555671487278818E-6</v>
      </c>
      <c r="K136" s="41">
        <f t="shared" si="21"/>
        <v>0.99999564442810851</v>
      </c>
      <c r="L136" s="42"/>
    </row>
    <row r="137" spans="1:12" x14ac:dyDescent="0.25">
      <c r="A137">
        <f t="shared" si="23"/>
        <v>133</v>
      </c>
      <c r="B137" s="5">
        <f t="shared" si="22"/>
        <v>0.99999803998967141</v>
      </c>
      <c r="C137" s="5">
        <f t="shared" si="16"/>
        <v>1.9600034990145537E-7</v>
      </c>
      <c r="D137" s="40">
        <v>0.9</v>
      </c>
      <c r="E137" s="40">
        <v>0.9</v>
      </c>
      <c r="F137" s="40">
        <v>1</v>
      </c>
      <c r="G137" s="29">
        <f t="shared" si="17"/>
        <v>0.9999995644428108</v>
      </c>
      <c r="H137" s="5">
        <f t="shared" si="18"/>
        <v>3.9200168155482839E-6</v>
      </c>
      <c r="I137" s="41">
        <f t="shared" si="19"/>
        <v>3.8416404881966731E-12</v>
      </c>
      <c r="J137" s="41">
        <f t="shared" si="20"/>
        <v>3.9200129739077958E-6</v>
      </c>
      <c r="K137" s="41">
        <f t="shared" si="21"/>
        <v>0.9999960799831844</v>
      </c>
      <c r="L137" s="42"/>
    </row>
    <row r="138" spans="1:12" x14ac:dyDescent="0.25">
      <c r="A138">
        <f t="shared" si="23"/>
        <v>134</v>
      </c>
      <c r="B138" s="5">
        <f t="shared" si="22"/>
        <v>0.99999823599002136</v>
      </c>
      <c r="C138" s="5">
        <f t="shared" si="16"/>
        <v>1.7640044466800207E-7</v>
      </c>
      <c r="D138" s="40">
        <v>0.9</v>
      </c>
      <c r="E138" s="40">
        <v>0.9</v>
      </c>
      <c r="F138" s="40">
        <v>1</v>
      </c>
      <c r="G138" s="29">
        <f t="shared" si="17"/>
        <v>0.99999960799831844</v>
      </c>
      <c r="H138" s="5">
        <f t="shared" si="18"/>
        <v>3.5280168455572595E-6</v>
      </c>
      <c r="I138" s="41">
        <f t="shared" si="19"/>
        <v>3.1117312047564238E-12</v>
      </c>
      <c r="J138" s="41">
        <f t="shared" si="20"/>
        <v>3.5280137338260546E-6</v>
      </c>
      <c r="K138" s="41">
        <f t="shared" si="21"/>
        <v>0.99999647198315444</v>
      </c>
      <c r="L138" s="42"/>
    </row>
    <row r="139" spans="1:12" x14ac:dyDescent="0.25">
      <c r="A139">
        <f t="shared" si="23"/>
        <v>135</v>
      </c>
      <c r="B139" s="5">
        <f t="shared" si="22"/>
        <v>0.99999841239046605</v>
      </c>
      <c r="C139" s="5">
        <f t="shared" si="16"/>
        <v>1.5876050530541044E-7</v>
      </c>
      <c r="D139" s="40">
        <v>0.9</v>
      </c>
      <c r="E139" s="40">
        <v>0.9</v>
      </c>
      <c r="F139" s="40">
        <v>1</v>
      </c>
      <c r="G139" s="29">
        <f t="shared" si="17"/>
        <v>0.99999964719831547</v>
      </c>
      <c r="H139" s="5">
        <f t="shared" si="18"/>
        <v>3.1752165473928294E-6</v>
      </c>
      <c r="I139" s="41">
        <f t="shared" si="19"/>
        <v>2.5205040322839537E-12</v>
      </c>
      <c r="J139" s="41">
        <f t="shared" si="20"/>
        <v>3.1752140268887971E-6</v>
      </c>
      <c r="K139" s="41">
        <f t="shared" si="21"/>
        <v>0.99999682478345264</v>
      </c>
      <c r="L139" s="42"/>
    </row>
    <row r="140" spans="1:12" x14ac:dyDescent="0.25">
      <c r="A140">
        <f t="shared" si="23"/>
        <v>136</v>
      </c>
      <c r="B140" s="5">
        <f t="shared" si="22"/>
        <v>0.99999857115097135</v>
      </c>
      <c r="C140" s="5">
        <f t="shared" si="16"/>
        <v>1.4288453991238818E-7</v>
      </c>
      <c r="D140" s="40">
        <v>0.9</v>
      </c>
      <c r="E140" s="40">
        <v>0.9</v>
      </c>
      <c r="F140" s="40">
        <v>1</v>
      </c>
      <c r="G140" s="29">
        <f t="shared" si="17"/>
        <v>0.99999968247834525</v>
      </c>
      <c r="H140" s="5">
        <f t="shared" si="18"/>
        <v>2.8576960156918589E-6</v>
      </c>
      <c r="I140" s="41">
        <f t="shared" si="19"/>
        <v>2.0416095466760567E-12</v>
      </c>
      <c r="J140" s="41">
        <f t="shared" si="20"/>
        <v>2.8576939740823123E-6</v>
      </c>
      <c r="K140" s="41">
        <f t="shared" si="21"/>
        <v>0.99999714230398429</v>
      </c>
      <c r="L140" s="42"/>
    </row>
    <row r="141" spans="1:12" x14ac:dyDescent="0.25">
      <c r="A141">
        <f t="shared" si="23"/>
        <v>137</v>
      </c>
      <c r="B141" s="5">
        <f t="shared" si="22"/>
        <v>0.99999871403551122</v>
      </c>
      <c r="C141" s="5">
        <f t="shared" si="16"/>
        <v>1.2859615488656654E-7</v>
      </c>
      <c r="D141" s="40">
        <v>0.9</v>
      </c>
      <c r="E141" s="40">
        <v>0.9</v>
      </c>
      <c r="F141" s="40">
        <v>1</v>
      </c>
      <c r="G141" s="29">
        <f t="shared" si="17"/>
        <v>0.99999971423039846</v>
      </c>
      <c r="H141" s="5">
        <f t="shared" si="18"/>
        <v>2.571927323863639E-6</v>
      </c>
      <c r="I141" s="41">
        <f t="shared" si="19"/>
        <v>1.6537046664138868E-12</v>
      </c>
      <c r="J141" s="41">
        <f t="shared" si="20"/>
        <v>2.5719256701589725E-6</v>
      </c>
      <c r="K141" s="41">
        <f t="shared" si="21"/>
        <v>0.99999742807267611</v>
      </c>
      <c r="L141" s="42"/>
    </row>
    <row r="142" spans="1:12" x14ac:dyDescent="0.25">
      <c r="A142">
        <f t="shared" si="23"/>
        <v>138</v>
      </c>
      <c r="B142" s="5">
        <f t="shared" si="22"/>
        <v>0.99999884263166605</v>
      </c>
      <c r="C142" s="5">
        <f t="shared" si="16"/>
        <v>1.1573659526130465E-7</v>
      </c>
      <c r="D142" s="40">
        <v>0.9</v>
      </c>
      <c r="E142" s="40">
        <v>0.9</v>
      </c>
      <c r="F142" s="40">
        <v>1</v>
      </c>
      <c r="G142" s="29">
        <f t="shared" si="17"/>
        <v>0.99999974280726756</v>
      </c>
      <c r="H142" s="5">
        <f t="shared" si="18"/>
        <v>2.3147353283951505E-6</v>
      </c>
      <c r="I142" s="41">
        <f t="shared" si="19"/>
        <v>1.3395014604262761E-12</v>
      </c>
      <c r="J142" s="41">
        <f t="shared" si="20"/>
        <v>2.3147339888936902E-6</v>
      </c>
      <c r="K142" s="41">
        <f t="shared" si="21"/>
        <v>0.99999768526467159</v>
      </c>
      <c r="L142" s="42"/>
    </row>
    <row r="143" spans="1:12" x14ac:dyDescent="0.25">
      <c r="A143">
        <f t="shared" si="23"/>
        <v>139</v>
      </c>
      <c r="B143" s="5">
        <f t="shared" si="22"/>
        <v>0.99999895836826136</v>
      </c>
      <c r="C143" s="5">
        <f t="shared" si="16"/>
        <v>1.0416298097583066E-7</v>
      </c>
      <c r="D143" s="40">
        <v>0.9</v>
      </c>
      <c r="E143" s="40">
        <v>0.9</v>
      </c>
      <c r="F143" s="40">
        <v>1</v>
      </c>
      <c r="G143" s="29">
        <f t="shared" si="17"/>
        <v>0.9999997685264671</v>
      </c>
      <c r="H143" s="5">
        <f t="shared" si="18"/>
        <v>2.0832623922849258E-6</v>
      </c>
      <c r="I143" s="41">
        <f t="shared" si="19"/>
        <v>1.0849966789438611E-12</v>
      </c>
      <c r="J143" s="41">
        <f t="shared" si="20"/>
        <v>2.083261307288247E-6</v>
      </c>
      <c r="K143" s="41">
        <f t="shared" si="21"/>
        <v>0.99999791673760774</v>
      </c>
      <c r="L143" s="42"/>
    </row>
    <row r="144" spans="1:12" x14ac:dyDescent="0.25">
      <c r="A144">
        <f t="shared" si="23"/>
        <v>140</v>
      </c>
      <c r="B144" s="5">
        <f t="shared" si="22"/>
        <v>0.99999906253124238</v>
      </c>
      <c r="C144" s="5">
        <f t="shared" si="16"/>
        <v>9.3746719522695759E-8</v>
      </c>
      <c r="D144" s="40">
        <v>0.9</v>
      </c>
      <c r="E144" s="40">
        <v>0.9</v>
      </c>
      <c r="F144" s="40">
        <v>1</v>
      </c>
      <c r="G144" s="29">
        <f t="shared" si="17"/>
        <v>0.99999979167376074</v>
      </c>
      <c r="H144" s="5">
        <f t="shared" si="18"/>
        <v>1.8749366363972518E-6</v>
      </c>
      <c r="I144" s="41">
        <f t="shared" si="19"/>
        <v>8.7884767151820173E-13</v>
      </c>
      <c r="J144" s="41">
        <f t="shared" si="20"/>
        <v>1.8749357575495802E-6</v>
      </c>
      <c r="K144" s="41">
        <f t="shared" si="21"/>
        <v>0.99999812506336361</v>
      </c>
      <c r="L144" s="42"/>
    </row>
    <row r="145" spans="1:12" x14ac:dyDescent="0.25">
      <c r="A145">
        <f t="shared" si="23"/>
        <v>141</v>
      </c>
      <c r="B145" s="5">
        <f t="shared" si="22"/>
        <v>0.99999915627796188</v>
      </c>
      <c r="C145" s="5">
        <f t="shared" si="16"/>
        <v>8.4372077258325022E-8</v>
      </c>
      <c r="D145" s="40">
        <v>0.9</v>
      </c>
      <c r="E145" s="40">
        <v>0.9</v>
      </c>
      <c r="F145" s="40">
        <v>1</v>
      </c>
      <c r="G145" s="29">
        <f t="shared" si="17"/>
        <v>0.99999981250633641</v>
      </c>
      <c r="H145" s="5">
        <f t="shared" si="18"/>
        <v>1.6874433643813348E-6</v>
      </c>
      <c r="I145" s="41">
        <f t="shared" si="19"/>
        <v>7.1186687761629573E-13</v>
      </c>
      <c r="J145" s="41">
        <f t="shared" si="20"/>
        <v>1.6874426525144572E-6</v>
      </c>
      <c r="K145" s="41">
        <f t="shared" si="21"/>
        <v>0.99999831255663563</v>
      </c>
      <c r="L145" s="42"/>
    </row>
    <row r="146" spans="1:12" x14ac:dyDescent="0.25">
      <c r="A146">
        <f t="shared" si="23"/>
        <v>142</v>
      </c>
      <c r="B146" s="5">
        <f t="shared" si="22"/>
        <v>0.99999924065003909</v>
      </c>
      <c r="C146" s="5">
        <f t="shared" si="16"/>
        <v>7.5934893582197065E-8</v>
      </c>
      <c r="D146" s="40">
        <v>0.9</v>
      </c>
      <c r="E146" s="40">
        <v>0.9</v>
      </c>
      <c r="F146" s="40">
        <v>1</v>
      </c>
      <c r="G146" s="29">
        <f t="shared" si="17"/>
        <v>0.99999983125566361</v>
      </c>
      <c r="H146" s="5">
        <f t="shared" si="18"/>
        <v>1.5186993452084908E-6</v>
      </c>
      <c r="I146" s="41">
        <f t="shared" si="19"/>
        <v>5.766123631346671E-13</v>
      </c>
      <c r="J146" s="41">
        <f t="shared" si="20"/>
        <v>1.5186987685961278E-6</v>
      </c>
      <c r="K146" s="41">
        <f t="shared" si="21"/>
        <v>0.99999848130065483</v>
      </c>
      <c r="L146" s="42"/>
    </row>
    <row r="147" spans="1:12" x14ac:dyDescent="0.25">
      <c r="A147">
        <f t="shared" si="23"/>
        <v>143</v>
      </c>
      <c r="B147" s="5">
        <f t="shared" si="22"/>
        <v>0.99999931658493268</v>
      </c>
      <c r="C147" s="5">
        <f t="shared" si="16"/>
        <v>6.8341423699325994E-8</v>
      </c>
      <c r="D147" s="40">
        <v>0.9</v>
      </c>
      <c r="E147" s="40">
        <v>0.9</v>
      </c>
      <c r="F147" s="40">
        <v>1</v>
      </c>
      <c r="G147" s="29">
        <f t="shared" si="17"/>
        <v>0.99999984813006548</v>
      </c>
      <c r="H147" s="5">
        <f t="shared" si="18"/>
        <v>1.3668296675741936E-6</v>
      </c>
      <c r="I147" s="41">
        <f t="shared" si="19"/>
        <v>4.6705615423340378E-13</v>
      </c>
      <c r="J147" s="41">
        <f t="shared" si="20"/>
        <v>1.3668292005180394E-6</v>
      </c>
      <c r="K147" s="41">
        <f t="shared" si="21"/>
        <v>0.99999863317033244</v>
      </c>
      <c r="L147" s="42"/>
    </row>
    <row r="148" spans="1:12" x14ac:dyDescent="0.25">
      <c r="A148">
        <f t="shared" si="23"/>
        <v>144</v>
      </c>
      <c r="B148" s="5">
        <f t="shared" si="22"/>
        <v>0.99999938492635643</v>
      </c>
      <c r="C148" s="5">
        <f t="shared" si="16"/>
        <v>6.1507297101188463E-8</v>
      </c>
      <c r="D148" s="40">
        <v>0.9</v>
      </c>
      <c r="E148" s="40">
        <v>0.9</v>
      </c>
      <c r="F148" s="40">
        <v>1</v>
      </c>
      <c r="G148" s="29">
        <f t="shared" si="17"/>
        <v>0.99999986331703328</v>
      </c>
      <c r="H148" s="5">
        <f t="shared" si="18"/>
        <v>1.2301469088300684E-6</v>
      </c>
      <c r="I148" s="41">
        <f t="shared" si="19"/>
        <v>3.7831558701795386E-13</v>
      </c>
      <c r="J148" s="41">
        <f t="shared" si="20"/>
        <v>1.2301465305144814E-6</v>
      </c>
      <c r="K148" s="41">
        <f t="shared" si="21"/>
        <v>0.99999876985309122</v>
      </c>
      <c r="L148" s="42"/>
    </row>
    <row r="149" spans="1:12" x14ac:dyDescent="0.25">
      <c r="A149">
        <f t="shared" si="23"/>
        <v>145</v>
      </c>
      <c r="B149" s="5">
        <f t="shared" si="22"/>
        <v>0.99999944643365357</v>
      </c>
      <c r="C149" s="5">
        <f t="shared" si="16"/>
        <v>5.535658016539425E-8</v>
      </c>
      <c r="D149" s="40">
        <v>0.9</v>
      </c>
      <c r="E149" s="40">
        <v>0.9</v>
      </c>
      <c r="F149" s="40">
        <v>1</v>
      </c>
      <c r="G149" s="29">
        <f t="shared" si="17"/>
        <v>0.99999987698530912</v>
      </c>
      <c r="H149" s="5">
        <f t="shared" si="18"/>
        <v>1.1071323864211936E-6</v>
      </c>
      <c r="I149" s="41">
        <f t="shared" si="19"/>
        <v>3.064356998981392E-13</v>
      </c>
      <c r="J149" s="41">
        <f t="shared" si="20"/>
        <v>1.1071320799854938E-6</v>
      </c>
      <c r="K149" s="41">
        <f t="shared" si="21"/>
        <v>0.99999889286761356</v>
      </c>
      <c r="L149" s="42"/>
    </row>
    <row r="150" spans="1:12" x14ac:dyDescent="0.25">
      <c r="A150">
        <f t="shared" si="23"/>
        <v>146</v>
      </c>
      <c r="B150" s="5">
        <f t="shared" si="22"/>
        <v>0.99999950179023378</v>
      </c>
      <c r="C150" s="5">
        <f t="shared" si="16"/>
        <v>4.9820932495238623E-8</v>
      </c>
      <c r="D150" s="40">
        <v>0.9</v>
      </c>
      <c r="E150" s="40">
        <v>0.9</v>
      </c>
      <c r="F150" s="40">
        <v>1</v>
      </c>
      <c r="G150" s="29">
        <f t="shared" si="17"/>
        <v>0.99999988928676131</v>
      </c>
      <c r="H150" s="5">
        <f t="shared" si="18"/>
        <v>9.9641928422670304E-7</v>
      </c>
      <c r="I150" s="41">
        <f t="shared" si="19"/>
        <v>2.4821297115682468E-13</v>
      </c>
      <c r="J150" s="41">
        <f t="shared" si="20"/>
        <v>9.964190360137318E-7</v>
      </c>
      <c r="K150" s="41">
        <f t="shared" si="21"/>
        <v>0.99999900358071581</v>
      </c>
      <c r="L150" s="42"/>
    </row>
    <row r="151" spans="1:12" x14ac:dyDescent="0.25">
      <c r="A151">
        <f t="shared" si="23"/>
        <v>147</v>
      </c>
      <c r="B151" s="5">
        <f t="shared" si="22"/>
        <v>0.99999955161116627</v>
      </c>
      <c r="C151" s="5">
        <f t="shared" si="16"/>
        <v>4.4838847630250862E-8</v>
      </c>
      <c r="D151" s="40">
        <v>0.9</v>
      </c>
      <c r="E151" s="40">
        <v>0.9</v>
      </c>
      <c r="F151" s="40">
        <v>1</v>
      </c>
      <c r="G151" s="29">
        <f t="shared" si="17"/>
        <v>0.99999990035807163</v>
      </c>
      <c r="H151" s="5">
        <f t="shared" si="18"/>
        <v>8.9677746640589092E-7</v>
      </c>
      <c r="I151" s="41">
        <f t="shared" si="19"/>
        <v>2.0105254621304881E-13</v>
      </c>
      <c r="J151" s="41">
        <f t="shared" si="20"/>
        <v>8.9677726535334471E-7</v>
      </c>
      <c r="K151" s="41">
        <f t="shared" si="21"/>
        <v>0.9999991032225336</v>
      </c>
      <c r="L151" s="42"/>
    </row>
    <row r="152" spans="1:12" x14ac:dyDescent="0.25">
      <c r="A152">
        <f t="shared" si="23"/>
        <v>148</v>
      </c>
      <c r="B152" s="5">
        <f t="shared" si="22"/>
        <v>0.99999959645001391</v>
      </c>
      <c r="C152" s="5">
        <f t="shared" si="16"/>
        <v>4.0354969657868646E-8</v>
      </c>
      <c r="D152" s="40">
        <v>0.9</v>
      </c>
      <c r="E152" s="40">
        <v>0.9</v>
      </c>
      <c r="F152" s="40">
        <v>1</v>
      </c>
      <c r="G152" s="29">
        <f t="shared" si="17"/>
        <v>0.99999991032225333</v>
      </c>
      <c r="H152" s="5">
        <f t="shared" si="18"/>
        <v>8.0709980933616039E-7</v>
      </c>
      <c r="I152" s="41">
        <f t="shared" si="19"/>
        <v>1.6285259127677095E-13</v>
      </c>
      <c r="J152" s="41">
        <f t="shared" si="20"/>
        <v>8.0709964648356916E-7</v>
      </c>
      <c r="K152" s="41">
        <f t="shared" si="21"/>
        <v>0.99999919290019068</v>
      </c>
      <c r="L152" s="42"/>
    </row>
    <row r="153" spans="1:12" x14ac:dyDescent="0.25">
      <c r="A153">
        <f t="shared" si="23"/>
        <v>149</v>
      </c>
      <c r="B153" s="5">
        <f t="shared" si="22"/>
        <v>0.9999996368049836</v>
      </c>
      <c r="C153" s="5">
        <f t="shared" si="16"/>
        <v>3.6319478188739768E-8</v>
      </c>
      <c r="D153" s="40">
        <v>0.9</v>
      </c>
      <c r="E153" s="40">
        <v>0.9</v>
      </c>
      <c r="F153" s="40">
        <v>1</v>
      </c>
      <c r="G153" s="29">
        <f t="shared" si="17"/>
        <v>0.99999991929001908</v>
      </c>
      <c r="H153" s="5">
        <f t="shared" si="18"/>
        <v>7.2638990087967182E-7</v>
      </c>
      <c r="I153" s="41">
        <f t="shared" si="19"/>
        <v>1.3191061993427025E-13</v>
      </c>
      <c r="J153" s="41">
        <f t="shared" si="20"/>
        <v>7.2638976896905184E-7</v>
      </c>
      <c r="K153" s="41">
        <f t="shared" si="21"/>
        <v>0.9999992736100991</v>
      </c>
      <c r="L153" s="42"/>
    </row>
    <row r="154" spans="1:12" x14ac:dyDescent="0.25">
      <c r="A154">
        <f t="shared" si="23"/>
        <v>150</v>
      </c>
      <c r="B154" s="5">
        <f t="shared" si="22"/>
        <v>0.99999967312446181</v>
      </c>
      <c r="C154" s="5">
        <f t="shared" si="16"/>
        <v>3.2687534824113445E-8</v>
      </c>
      <c r="D154" s="40">
        <v>0.9</v>
      </c>
      <c r="E154" s="40">
        <v>0.9</v>
      </c>
      <c r="F154" s="40">
        <v>1</v>
      </c>
      <c r="G154" s="29">
        <f t="shared" si="17"/>
        <v>0.99999992736100984</v>
      </c>
      <c r="H154" s="5">
        <f t="shared" si="18"/>
        <v>6.5375096953726115E-7</v>
      </c>
      <c r="I154" s="41">
        <f t="shared" si="19"/>
        <v>1.0684761746859685E-13</v>
      </c>
      <c r="J154" s="41">
        <f t="shared" si="20"/>
        <v>6.5375086268964368E-7</v>
      </c>
      <c r="K154" s="41">
        <f t="shared" si="21"/>
        <v>0.99999934624903042</v>
      </c>
      <c r="L154" s="42"/>
    </row>
    <row r="155" spans="1:12" x14ac:dyDescent="0.25">
      <c r="A155">
        <f t="shared" si="23"/>
        <v>151</v>
      </c>
      <c r="B155" s="5">
        <f t="shared" si="22"/>
        <v>0.9999997058119966</v>
      </c>
      <c r="C155" s="5">
        <f t="shared" si="16"/>
        <v>2.9418784954183992E-8</v>
      </c>
      <c r="D155" s="40">
        <v>0.9</v>
      </c>
      <c r="E155" s="40">
        <v>0.9</v>
      </c>
      <c r="F155" s="40">
        <v>1</v>
      </c>
      <c r="G155" s="29">
        <f t="shared" si="17"/>
        <v>0.999999934624903</v>
      </c>
      <c r="H155" s="5">
        <f t="shared" si="18"/>
        <v>5.8837592025825468E-7</v>
      </c>
      <c r="I155" s="41">
        <f t="shared" si="19"/>
        <v>8.6546581345901116E-14</v>
      </c>
      <c r="J155" s="41">
        <f t="shared" si="20"/>
        <v>5.8837583371167333E-7</v>
      </c>
      <c r="K155" s="41">
        <f t="shared" si="21"/>
        <v>0.99999941162407979</v>
      </c>
      <c r="L155" s="42"/>
    </row>
    <row r="156" spans="1:12" x14ac:dyDescent="0.25">
      <c r="A156">
        <f t="shared" si="23"/>
        <v>152</v>
      </c>
      <c r="B156" s="5">
        <f t="shared" si="22"/>
        <v>0.99999973523078156</v>
      </c>
      <c r="C156" s="5">
        <f t="shared" si="16"/>
        <v>2.6476909381168142E-8</v>
      </c>
      <c r="D156" s="40">
        <v>0.9</v>
      </c>
      <c r="E156" s="40">
        <v>0.9</v>
      </c>
      <c r="F156" s="40">
        <v>1</v>
      </c>
      <c r="G156" s="29">
        <f t="shared" si="17"/>
        <v>0.99999994116240798</v>
      </c>
      <c r="H156" s="5">
        <f t="shared" si="18"/>
        <v>5.2953836677479111E-7</v>
      </c>
      <c r="I156" s="41">
        <f t="shared" si="19"/>
        <v>7.010273903267451E-14</v>
      </c>
      <c r="J156" s="41">
        <f t="shared" si="20"/>
        <v>5.2953829667205212E-7</v>
      </c>
      <c r="K156" s="41">
        <f t="shared" si="21"/>
        <v>0.99999947046163318</v>
      </c>
      <c r="L156" s="42"/>
    </row>
    <row r="157" spans="1:12" x14ac:dyDescent="0.25">
      <c r="A157">
        <f t="shared" si="23"/>
        <v>153</v>
      </c>
      <c r="B157" s="5">
        <f t="shared" si="22"/>
        <v>0.99999976170769089</v>
      </c>
      <c r="C157" s="5">
        <f t="shared" si="16"/>
        <v>2.3829220815915311E-8</v>
      </c>
      <c r="D157" s="40">
        <v>0.9</v>
      </c>
      <c r="E157" s="40">
        <v>0.9</v>
      </c>
      <c r="F157" s="40">
        <v>1</v>
      </c>
      <c r="G157" s="29">
        <f t="shared" si="17"/>
        <v>0.99999994704616324</v>
      </c>
      <c r="H157" s="5">
        <f t="shared" si="18"/>
        <v>4.765845614309796E-7</v>
      </c>
      <c r="I157" s="41">
        <f t="shared" si="19"/>
        <v>5.6783224579594685E-14</v>
      </c>
      <c r="J157" s="41">
        <f t="shared" si="20"/>
        <v>4.7658450464775503E-7</v>
      </c>
      <c r="K157" s="41">
        <f t="shared" si="21"/>
        <v>0.99999952341543852</v>
      </c>
      <c r="L157" s="42"/>
    </row>
    <row r="158" spans="1:12" x14ac:dyDescent="0.25">
      <c r="A158">
        <f t="shared" si="23"/>
        <v>154</v>
      </c>
      <c r="B158" s="5">
        <f t="shared" si="22"/>
        <v>0.99999978553691171</v>
      </c>
      <c r="C158" s="5">
        <f t="shared" si="16"/>
        <v>2.1446300652047232E-8</v>
      </c>
      <c r="D158" s="40">
        <v>0.9</v>
      </c>
      <c r="E158" s="40">
        <v>0.9</v>
      </c>
      <c r="F158" s="40">
        <v>1</v>
      </c>
      <c r="G158" s="29">
        <f t="shared" si="17"/>
        <v>0.99999995234154382</v>
      </c>
      <c r="H158" s="5">
        <f t="shared" si="18"/>
        <v>4.2892613058222213E-7</v>
      </c>
      <c r="I158" s="41">
        <f t="shared" si="19"/>
        <v>4.5994416238163382E-14</v>
      </c>
      <c r="J158" s="41">
        <f t="shared" si="20"/>
        <v>4.2892608458780587E-7</v>
      </c>
      <c r="K158" s="41">
        <f t="shared" si="21"/>
        <v>0.99999957107386939</v>
      </c>
      <c r="L158" s="42"/>
    </row>
    <row r="159" spans="1:12" x14ac:dyDescent="0.25">
      <c r="A159">
        <f t="shared" si="23"/>
        <v>155</v>
      </c>
      <c r="B159" s="5">
        <f t="shared" si="22"/>
        <v>0.99999980698321234</v>
      </c>
      <c r="C159" s="5">
        <f t="shared" si="16"/>
        <v>1.9301672143207345E-8</v>
      </c>
      <c r="D159" s="40">
        <v>0.9</v>
      </c>
      <c r="E159" s="40">
        <v>0.9</v>
      </c>
      <c r="F159" s="40">
        <v>1</v>
      </c>
      <c r="G159" s="29">
        <f t="shared" si="17"/>
        <v>0.99999995710738687</v>
      </c>
      <c r="H159" s="5">
        <f t="shared" si="18"/>
        <v>3.8603353807259045E-7</v>
      </c>
      <c r="I159" s="41">
        <f t="shared" si="19"/>
        <v>3.725548032014333E-14</v>
      </c>
      <c r="J159" s="41">
        <f t="shared" si="20"/>
        <v>3.8603350081711015E-7</v>
      </c>
      <c r="K159" s="41">
        <f t="shared" si="21"/>
        <v>0.99999961396646198</v>
      </c>
      <c r="L159" s="42"/>
    </row>
    <row r="160" spans="1:12" x14ac:dyDescent="0.25">
      <c r="A160">
        <f t="shared" si="23"/>
        <v>156</v>
      </c>
      <c r="B160" s="5">
        <f t="shared" si="22"/>
        <v>0.99999982628488449</v>
      </c>
      <c r="C160" s="5">
        <f t="shared" si="16"/>
        <v>1.7371506186666758E-8</v>
      </c>
      <c r="D160" s="40">
        <v>0.9</v>
      </c>
      <c r="E160" s="40">
        <v>0.9</v>
      </c>
      <c r="F160" s="40">
        <v>1</v>
      </c>
      <c r="G160" s="29">
        <f t="shared" si="17"/>
        <v>0.99999996139664626</v>
      </c>
      <c r="H160" s="5">
        <f t="shared" si="18"/>
        <v>3.4743020085218086E-7</v>
      </c>
      <c r="I160" s="41">
        <f t="shared" si="19"/>
        <v>3.0176941358237305E-14</v>
      </c>
      <c r="J160" s="41">
        <f t="shared" si="20"/>
        <v>3.4743017067523949E-7</v>
      </c>
      <c r="K160" s="41">
        <f t="shared" si="21"/>
        <v>0.99999965256979917</v>
      </c>
      <c r="L160" s="42"/>
    </row>
    <row r="161" spans="1:12" x14ac:dyDescent="0.25">
      <c r="A161">
        <f t="shared" si="23"/>
        <v>157</v>
      </c>
      <c r="B161" s="5">
        <f t="shared" si="22"/>
        <v>0.99999984365639072</v>
      </c>
      <c r="C161" s="5">
        <f t="shared" si="16"/>
        <v>1.5634356582627636E-8</v>
      </c>
      <c r="D161" s="40">
        <v>0.9</v>
      </c>
      <c r="E161" s="40">
        <v>0.9</v>
      </c>
      <c r="F161" s="40">
        <v>1</v>
      </c>
      <c r="G161" s="29">
        <f t="shared" si="17"/>
        <v>0.99999996525697998</v>
      </c>
      <c r="H161" s="5">
        <f t="shared" si="18"/>
        <v>3.1268719411882238E-7</v>
      </c>
      <c r="I161" s="41">
        <f t="shared" si="19"/>
        <v>2.4443324163032901E-14</v>
      </c>
      <c r="J161" s="41">
        <f t="shared" si="20"/>
        <v>3.1268716967549822E-7</v>
      </c>
      <c r="K161" s="41">
        <f t="shared" si="21"/>
        <v>0.99999968731280586</v>
      </c>
      <c r="L161" s="42"/>
    </row>
    <row r="162" spans="1:12" x14ac:dyDescent="0.25">
      <c r="A162">
        <f t="shared" si="23"/>
        <v>158</v>
      </c>
      <c r="B162" s="5">
        <f t="shared" si="22"/>
        <v>0.99999985929074731</v>
      </c>
      <c r="C162" s="5">
        <f t="shared" si="16"/>
        <v>1.4070921749555018E-8</v>
      </c>
      <c r="D162" s="40">
        <v>0.9</v>
      </c>
      <c r="E162" s="40">
        <v>0.9</v>
      </c>
      <c r="F162" s="40">
        <v>1</v>
      </c>
      <c r="G162" s="29">
        <f t="shared" si="17"/>
        <v>0.99999996873128061</v>
      </c>
      <c r="H162" s="5">
        <f t="shared" si="18"/>
        <v>2.8141848558878218E-7</v>
      </c>
      <c r="I162" s="41">
        <f t="shared" si="19"/>
        <v>1.9799093793686491E-14</v>
      </c>
      <c r="J162" s="41">
        <f t="shared" si="20"/>
        <v>2.8141846578968837E-7</v>
      </c>
      <c r="K162" s="41">
        <f t="shared" si="21"/>
        <v>0.99999971858151437</v>
      </c>
      <c r="L162" s="42"/>
    </row>
    <row r="163" spans="1:12" x14ac:dyDescent="0.25">
      <c r="A163">
        <f t="shared" si="23"/>
        <v>159</v>
      </c>
      <c r="B163" s="5">
        <f t="shared" si="22"/>
        <v>0.99999987336166907</v>
      </c>
      <c r="C163" s="5">
        <f t="shared" si="16"/>
        <v>1.2663830242215315E-8</v>
      </c>
      <c r="D163" s="40">
        <v>0.9</v>
      </c>
      <c r="E163" s="40">
        <v>0.9</v>
      </c>
      <c r="F163" s="40">
        <v>1</v>
      </c>
      <c r="G163" s="29">
        <f t="shared" si="17"/>
        <v>0.99999997185815137</v>
      </c>
      <c r="H163" s="5">
        <f t="shared" si="18"/>
        <v>2.53276645828431E-7</v>
      </c>
      <c r="I163" s="41">
        <f t="shared" si="19"/>
        <v>1.6037266861457761E-14</v>
      </c>
      <c r="J163" s="41">
        <f t="shared" si="20"/>
        <v>2.5327662979116414E-7</v>
      </c>
      <c r="K163" s="41">
        <f t="shared" si="21"/>
        <v>0.99999974672335412</v>
      </c>
      <c r="L163" s="42"/>
    </row>
    <row r="164" spans="1:12" x14ac:dyDescent="0.25">
      <c r="A164">
        <f t="shared" si="23"/>
        <v>160</v>
      </c>
      <c r="B164" s="5">
        <f t="shared" si="22"/>
        <v>0.99999988602549927</v>
      </c>
      <c r="C164" s="5">
        <f t="shared" si="16"/>
        <v>1.1397447763247907E-8</v>
      </c>
      <c r="D164" s="40">
        <v>0.9</v>
      </c>
      <c r="E164" s="40">
        <v>0.9</v>
      </c>
      <c r="F164" s="40">
        <v>1</v>
      </c>
      <c r="G164" s="29">
        <f t="shared" si="17"/>
        <v>0.99999997467233537</v>
      </c>
      <c r="H164" s="5">
        <f t="shared" si="18"/>
        <v>2.27948988462101E-7</v>
      </c>
      <c r="I164" s="41">
        <f t="shared" si="19"/>
        <v>1.2990186815773777E-14</v>
      </c>
      <c r="J164" s="41">
        <f t="shared" si="20"/>
        <v>2.2794897547191418E-7</v>
      </c>
      <c r="K164" s="41">
        <f t="shared" si="21"/>
        <v>0.99999977205101154</v>
      </c>
      <c r="L164" s="42"/>
    </row>
    <row r="165" spans="1:12" x14ac:dyDescent="0.25">
      <c r="A165">
        <f t="shared" si="23"/>
        <v>161</v>
      </c>
      <c r="B165" s="5">
        <f t="shared" si="22"/>
        <v>0.99999989742294704</v>
      </c>
      <c r="C165" s="5">
        <f t="shared" si="16"/>
        <v>1.02577034256924E-8</v>
      </c>
      <c r="D165" s="40">
        <v>0.9</v>
      </c>
      <c r="E165" s="40">
        <v>0.9</v>
      </c>
      <c r="F165" s="40">
        <v>1</v>
      </c>
      <c r="G165" s="29">
        <f t="shared" si="17"/>
        <v>0.99999997720510114</v>
      </c>
      <c r="H165" s="5">
        <f t="shared" si="18"/>
        <v>2.0515409540353501E-7</v>
      </c>
      <c r="I165" s="41">
        <f t="shared" si="19"/>
        <v>1.0522051794531722E-14</v>
      </c>
      <c r="J165" s="41">
        <f t="shared" si="20"/>
        <v>2.0515408488148321E-7</v>
      </c>
      <c r="K165" s="41">
        <f t="shared" si="21"/>
        <v>0.99999979484590462</v>
      </c>
      <c r="L165" s="42"/>
    </row>
    <row r="166" spans="1:12" x14ac:dyDescent="0.25">
      <c r="A166">
        <f t="shared" si="23"/>
        <v>162</v>
      </c>
      <c r="B166" s="5">
        <f t="shared" si="22"/>
        <v>0.9999999076806505</v>
      </c>
      <c r="C166" s="5">
        <f t="shared" si="16"/>
        <v>9.2319334346627172E-9</v>
      </c>
      <c r="D166" s="40">
        <v>0.9</v>
      </c>
      <c r="E166" s="40">
        <v>0.9</v>
      </c>
      <c r="F166" s="40">
        <v>1</v>
      </c>
      <c r="G166" s="29">
        <f t="shared" si="17"/>
        <v>0.99999997948459052</v>
      </c>
      <c r="H166" s="5">
        <f t="shared" si="18"/>
        <v>1.8463869047390181E-7</v>
      </c>
      <c r="I166" s="41">
        <f t="shared" si="19"/>
        <v>8.5228622918044138E-15</v>
      </c>
      <c r="J166" s="41">
        <f t="shared" si="20"/>
        <v>1.8463868195103951E-7</v>
      </c>
      <c r="K166" s="41">
        <f t="shared" si="21"/>
        <v>0.99999981536130955</v>
      </c>
      <c r="L166" s="42"/>
    </row>
    <row r="167" spans="1:12" x14ac:dyDescent="0.25">
      <c r="A167">
        <f t="shared" si="23"/>
        <v>163</v>
      </c>
      <c r="B167" s="5">
        <f t="shared" si="22"/>
        <v>0.99999991691258394</v>
      </c>
      <c r="C167" s="5">
        <f t="shared" si="16"/>
        <v>8.3087403785525237E-9</v>
      </c>
      <c r="D167" s="40">
        <v>0.9</v>
      </c>
      <c r="E167" s="40">
        <v>0.9</v>
      </c>
      <c r="F167" s="40">
        <v>1</v>
      </c>
      <c r="G167" s="29">
        <f t="shared" si="17"/>
        <v>0.99999998153613101</v>
      </c>
      <c r="H167" s="5">
        <f t="shared" si="18"/>
        <v>1.6617482521337561E-7</v>
      </c>
      <c r="I167" s="41">
        <f t="shared" si="19"/>
        <v>6.9035187072695032E-15</v>
      </c>
      <c r="J167" s="41">
        <f t="shared" si="20"/>
        <v>1.661748183098569E-7</v>
      </c>
      <c r="K167" s="41">
        <f t="shared" si="21"/>
        <v>0.99999983382517477</v>
      </c>
      <c r="L167" s="42"/>
    </row>
    <row r="168" spans="1:12" x14ac:dyDescent="0.25">
      <c r="A168">
        <f t="shared" si="23"/>
        <v>164</v>
      </c>
      <c r="B168" s="5">
        <f t="shared" si="22"/>
        <v>0.9999999252213243</v>
      </c>
      <c r="C168" s="5">
        <f t="shared" si="16"/>
        <v>7.4778665754985112E-9</v>
      </c>
      <c r="D168" s="40">
        <v>0.9</v>
      </c>
      <c r="E168" s="40">
        <v>0.9</v>
      </c>
      <c r="F168" s="40">
        <v>1</v>
      </c>
      <c r="G168" s="29">
        <f t="shared" si="17"/>
        <v>0.9999999833825175</v>
      </c>
      <c r="H168" s="5">
        <f t="shared" si="18"/>
        <v>1.4955734580025412E-7</v>
      </c>
      <c r="I168" s="41">
        <f t="shared" si="19"/>
        <v>5.5918503388553528E-15</v>
      </c>
      <c r="J168" s="41">
        <f t="shared" si="20"/>
        <v>1.4955734020840378E-7</v>
      </c>
      <c r="K168" s="41">
        <f t="shared" si="21"/>
        <v>0.99999985044265416</v>
      </c>
      <c r="L168" s="42"/>
    </row>
    <row r="169" spans="1:12" x14ac:dyDescent="0.25">
      <c r="A169">
        <f t="shared" si="23"/>
        <v>165</v>
      </c>
      <c r="B169" s="5">
        <f t="shared" si="22"/>
        <v>0.99999993269919085</v>
      </c>
      <c r="C169" s="5">
        <f t="shared" si="16"/>
        <v>6.7300801095587581E-9</v>
      </c>
      <c r="D169" s="40">
        <v>0.9</v>
      </c>
      <c r="E169" s="40">
        <v>0.9</v>
      </c>
      <c r="F169" s="40">
        <v>1</v>
      </c>
      <c r="G169" s="29">
        <f t="shared" si="17"/>
        <v>0.99999998504426535</v>
      </c>
      <c r="H169" s="5">
        <f t="shared" si="18"/>
        <v>1.3460161376630547E-7</v>
      </c>
      <c r="I169" s="41">
        <f t="shared" si="19"/>
        <v>4.5293989119556256E-15</v>
      </c>
      <c r="J169" s="41">
        <f t="shared" si="20"/>
        <v>1.3460160923690655E-7</v>
      </c>
      <c r="K169" s="41">
        <f t="shared" si="21"/>
        <v>0.99999986539838626</v>
      </c>
      <c r="L169" s="42"/>
    </row>
    <row r="170" spans="1:12" x14ac:dyDescent="0.25">
      <c r="A170">
        <f t="shared" si="23"/>
        <v>166</v>
      </c>
      <c r="B170" s="5">
        <f t="shared" si="22"/>
        <v>0.99999993942927101</v>
      </c>
      <c r="C170" s="5">
        <f t="shared" si="16"/>
        <v>6.0570722465684106E-9</v>
      </c>
      <c r="D170" s="40">
        <v>0.9</v>
      </c>
      <c r="E170" s="40">
        <v>0.9</v>
      </c>
      <c r="F170" s="40">
        <v>1</v>
      </c>
      <c r="G170" s="29">
        <f t="shared" si="17"/>
        <v>0.99999998653983868</v>
      </c>
      <c r="H170" s="5">
        <f t="shared" si="18"/>
        <v>1.2114145430722403E-7</v>
      </c>
      <c r="I170" s="41">
        <f t="shared" si="19"/>
        <v>3.6688132101400007E-15</v>
      </c>
      <c r="J170" s="41">
        <f t="shared" si="20"/>
        <v>1.2114145063841083E-7</v>
      </c>
      <c r="K170" s="41">
        <f t="shared" si="21"/>
        <v>0.99999987885854569</v>
      </c>
      <c r="L170" s="42"/>
    </row>
    <row r="171" spans="1:12" x14ac:dyDescent="0.25">
      <c r="A171">
        <f t="shared" si="23"/>
        <v>167</v>
      </c>
      <c r="B171" s="5">
        <f t="shared" si="22"/>
        <v>0.9999999454863433</v>
      </c>
      <c r="C171" s="5">
        <f t="shared" si="16"/>
        <v>5.451365141674835E-9</v>
      </c>
      <c r="D171" s="40">
        <v>0.9</v>
      </c>
      <c r="E171" s="40">
        <v>0.9</v>
      </c>
      <c r="F171" s="40">
        <v>1</v>
      </c>
      <c r="G171" s="29">
        <f t="shared" si="17"/>
        <v>0.99999998788585454</v>
      </c>
      <c r="H171" s="5">
        <f t="shared" si="18"/>
        <v>1.0902731042794009E-7</v>
      </c>
      <c r="I171" s="41">
        <f t="shared" si="19"/>
        <v>2.9717387667879484E-15</v>
      </c>
      <c r="J171" s="41">
        <f t="shared" si="20"/>
        <v>1.0902730745620132E-7</v>
      </c>
      <c r="K171" s="41">
        <f t="shared" si="21"/>
        <v>0.9999998909726896</v>
      </c>
      <c r="L171" s="42"/>
    </row>
    <row r="172" spans="1:12" x14ac:dyDescent="0.25">
      <c r="A172">
        <f t="shared" si="23"/>
        <v>168</v>
      </c>
      <c r="B172" s="5">
        <f t="shared" si="22"/>
        <v>0.99999995093770844</v>
      </c>
      <c r="C172" s="5">
        <f t="shared" si="16"/>
        <v>4.9062287283458661E-9</v>
      </c>
      <c r="D172" s="40">
        <v>0.9</v>
      </c>
      <c r="E172" s="40">
        <v>0.9</v>
      </c>
      <c r="F172" s="40">
        <v>1</v>
      </c>
      <c r="G172" s="29">
        <f t="shared" si="17"/>
        <v>0.99999998909726895</v>
      </c>
      <c r="H172" s="5">
        <f t="shared" si="18"/>
        <v>9.8124580718416618E-8</v>
      </c>
      <c r="I172" s="41">
        <f t="shared" si="19"/>
        <v>2.40710845338952E-15</v>
      </c>
      <c r="J172" s="41">
        <f t="shared" si="20"/>
        <v>9.8124578311308171E-8</v>
      </c>
      <c r="K172" s="41">
        <f t="shared" si="21"/>
        <v>0.99999990187541932</v>
      </c>
      <c r="L172" s="42"/>
    </row>
    <row r="173" spans="1:12" x14ac:dyDescent="0.25">
      <c r="A173">
        <f t="shared" si="23"/>
        <v>169</v>
      </c>
      <c r="B173" s="5">
        <f t="shared" si="22"/>
        <v>0.99999995584393719</v>
      </c>
      <c r="C173" s="5">
        <f t="shared" si="16"/>
        <v>4.4156059339930358E-9</v>
      </c>
      <c r="D173" s="40">
        <v>0.9</v>
      </c>
      <c r="E173" s="40">
        <v>0.9</v>
      </c>
      <c r="F173" s="40">
        <v>1</v>
      </c>
      <c r="G173" s="29">
        <f t="shared" si="17"/>
        <v>0.99999999018754193</v>
      </c>
      <c r="H173" s="5">
        <f t="shared" si="18"/>
        <v>8.8312123662575257E-8</v>
      </c>
      <c r="I173" s="41">
        <f t="shared" si="19"/>
        <v>1.9497578825421271E-15</v>
      </c>
      <c r="J173" s="41">
        <f t="shared" si="20"/>
        <v>8.831212171281738E-8</v>
      </c>
      <c r="K173" s="41">
        <f t="shared" si="21"/>
        <v>0.99999991168787639</v>
      </c>
      <c r="L173" s="42"/>
    </row>
    <row r="174" spans="1:12" x14ac:dyDescent="0.25">
      <c r="A174">
        <f t="shared" si="23"/>
        <v>170</v>
      </c>
      <c r="B174" s="5">
        <f t="shared" si="22"/>
        <v>0.99999996025954307</v>
      </c>
      <c r="C174" s="5">
        <f t="shared" si="16"/>
        <v>3.974045411757882E-9</v>
      </c>
      <c r="D174" s="40">
        <v>0.9</v>
      </c>
      <c r="E174" s="40">
        <v>0.9</v>
      </c>
      <c r="F174" s="40">
        <v>1</v>
      </c>
      <c r="G174" s="29">
        <f t="shared" si="17"/>
        <v>0.99999999116878768</v>
      </c>
      <c r="H174" s="5">
        <f t="shared" si="18"/>
        <v>7.9480912271156496E-8</v>
      </c>
      <c r="I174" s="41">
        <f t="shared" si="19"/>
        <v>1.5793039166260773E-15</v>
      </c>
      <c r="J174" s="41">
        <f t="shared" si="20"/>
        <v>7.948091069185258E-8</v>
      </c>
      <c r="K174" s="41">
        <f t="shared" si="21"/>
        <v>0.9999999205190877</v>
      </c>
      <c r="L174" s="42"/>
    </row>
    <row r="175" spans="1:12" x14ac:dyDescent="0.25">
      <c r="A175">
        <f t="shared" si="23"/>
        <v>171</v>
      </c>
      <c r="B175" s="5">
        <f t="shared" si="22"/>
        <v>0.9999999642335885</v>
      </c>
      <c r="C175" s="5">
        <f t="shared" si="16"/>
        <v>3.5766409224963051E-9</v>
      </c>
      <c r="D175" s="40">
        <v>0.9</v>
      </c>
      <c r="E175" s="40">
        <v>0.9</v>
      </c>
      <c r="F175" s="40">
        <v>1</v>
      </c>
      <c r="G175" s="29">
        <f t="shared" si="17"/>
        <v>0.9999999920519087</v>
      </c>
      <c r="H175" s="5">
        <f t="shared" si="18"/>
        <v>7.1532821719085228E-8</v>
      </c>
      <c r="I175" s="41">
        <f t="shared" si="19"/>
        <v>1.2792361915272956E-15</v>
      </c>
      <c r="J175" s="41">
        <f t="shared" si="20"/>
        <v>7.1532820439849034E-8</v>
      </c>
      <c r="K175" s="41">
        <f t="shared" si="21"/>
        <v>0.99999992846717833</v>
      </c>
      <c r="L175" s="42"/>
    </row>
    <row r="176" spans="1:12" x14ac:dyDescent="0.25">
      <c r="A176">
        <f t="shared" si="23"/>
        <v>172</v>
      </c>
      <c r="B176" s="5">
        <f t="shared" si="22"/>
        <v>0.99999996781022937</v>
      </c>
      <c r="C176" s="5">
        <f t="shared" si="16"/>
        <v>3.2189768784700254E-9</v>
      </c>
      <c r="D176" s="40">
        <v>0.9</v>
      </c>
      <c r="E176" s="40">
        <v>0.9</v>
      </c>
      <c r="F176" s="40">
        <v>1</v>
      </c>
      <c r="G176" s="29">
        <f t="shared" si="17"/>
        <v>0.99999999284671792</v>
      </c>
      <c r="H176" s="5">
        <f t="shared" si="18"/>
        <v>6.4379540217419458E-8</v>
      </c>
      <c r="I176" s="41">
        <f t="shared" si="19"/>
        <v>1.0361813330060215E-15</v>
      </c>
      <c r="J176" s="41">
        <f t="shared" si="20"/>
        <v>6.4379539181238124E-8</v>
      </c>
      <c r="K176" s="41">
        <f t="shared" si="21"/>
        <v>0.99999993562045975</v>
      </c>
      <c r="L176" s="42"/>
    </row>
    <row r="177" spans="1:12" x14ac:dyDescent="0.25">
      <c r="A177">
        <f t="shared" si="23"/>
        <v>173</v>
      </c>
      <c r="B177" s="5">
        <f t="shared" si="22"/>
        <v>0.99999997102920624</v>
      </c>
      <c r="C177" s="5">
        <f t="shared" si="16"/>
        <v>2.8970792271859363E-9</v>
      </c>
      <c r="D177" s="40">
        <v>0.9</v>
      </c>
      <c r="E177" s="40">
        <v>0.9</v>
      </c>
      <c r="F177" s="40">
        <v>1</v>
      </c>
      <c r="G177" s="29">
        <f t="shared" si="17"/>
        <v>0.99999999356204594</v>
      </c>
      <c r="H177" s="5">
        <f t="shared" si="18"/>
        <v>5.7941586688614106E-8</v>
      </c>
      <c r="I177" s="41">
        <f t="shared" si="19"/>
        <v>8.3930689131393263E-16</v>
      </c>
      <c r="J177" s="41">
        <f t="shared" si="20"/>
        <v>5.7941585849307218E-8</v>
      </c>
      <c r="K177" s="41">
        <f t="shared" si="21"/>
        <v>0.99999994205841336</v>
      </c>
      <c r="L177" s="42"/>
    </row>
    <row r="178" spans="1:12" x14ac:dyDescent="0.25">
      <c r="A178">
        <f t="shared" si="23"/>
        <v>174</v>
      </c>
      <c r="B178" s="5">
        <f t="shared" si="22"/>
        <v>0.99999997392628548</v>
      </c>
      <c r="C178" s="5">
        <f t="shared" si="16"/>
        <v>2.6073713312189273E-9</v>
      </c>
      <c r="D178" s="40">
        <v>0.9</v>
      </c>
      <c r="E178" s="40">
        <v>0.9</v>
      </c>
      <c r="F178" s="40">
        <v>1</v>
      </c>
      <c r="G178" s="29">
        <f t="shared" si="17"/>
        <v>0.9999999942058414</v>
      </c>
      <c r="H178" s="5">
        <f t="shared" si="18"/>
        <v>5.2147428361743838E-8</v>
      </c>
      <c r="I178" s="41">
        <f t="shared" si="19"/>
        <v>6.7983858891171853E-16</v>
      </c>
      <c r="J178" s="41">
        <f t="shared" si="20"/>
        <v>5.2147427681905248E-8</v>
      </c>
      <c r="K178" s="41">
        <f t="shared" si="21"/>
        <v>0.99999994785257162</v>
      </c>
      <c r="L178" s="42"/>
    </row>
    <row r="179" spans="1:12" x14ac:dyDescent="0.25">
      <c r="A179">
        <f t="shared" si="23"/>
        <v>175</v>
      </c>
      <c r="B179" s="5">
        <f t="shared" si="22"/>
        <v>0.9999999765336568</v>
      </c>
      <c r="C179" s="5">
        <f t="shared" si="16"/>
        <v>2.3466342222971277E-9</v>
      </c>
      <c r="D179" s="40">
        <v>0.9</v>
      </c>
      <c r="E179" s="40">
        <v>0.9</v>
      </c>
      <c r="F179" s="40">
        <v>1</v>
      </c>
      <c r="G179" s="29">
        <f t="shared" si="17"/>
        <v>0.99999999478525714</v>
      </c>
      <c r="H179" s="5">
        <f t="shared" si="18"/>
        <v>4.6932685853208442E-8</v>
      </c>
      <c r="I179" s="41">
        <f t="shared" si="19"/>
        <v>5.5066926327118191E-16</v>
      </c>
      <c r="J179" s="41">
        <f t="shared" si="20"/>
        <v>4.6932685302539181E-8</v>
      </c>
      <c r="K179" s="41">
        <f t="shared" si="21"/>
        <v>0.99999995306731415</v>
      </c>
      <c r="L179" s="42"/>
    </row>
    <row r="180" spans="1:12" x14ac:dyDescent="0.25">
      <c r="A180">
        <f t="shared" si="23"/>
        <v>176</v>
      </c>
      <c r="B180" s="5">
        <f t="shared" si="22"/>
        <v>0.99999997888029102</v>
      </c>
      <c r="C180" s="5">
        <f t="shared" si="16"/>
        <v>2.1119708188701292E-9</v>
      </c>
      <c r="D180" s="40">
        <v>0.9</v>
      </c>
      <c r="E180" s="40">
        <v>0.9</v>
      </c>
      <c r="F180" s="40">
        <v>1</v>
      </c>
      <c r="G180" s="29">
        <f t="shared" si="17"/>
        <v>0.99999999530673145</v>
      </c>
      <c r="H180" s="5">
        <f t="shared" si="18"/>
        <v>4.223941751728798E-8</v>
      </c>
      <c r="I180" s="41">
        <f t="shared" si="19"/>
        <v>4.4604210747022303E-16</v>
      </c>
      <c r="J180" s="41">
        <f t="shared" si="20"/>
        <v>4.2239417071245869E-8</v>
      </c>
      <c r="K180" s="41">
        <f t="shared" si="21"/>
        <v>0.99999995776058248</v>
      </c>
      <c r="L180" s="42"/>
    </row>
    <row r="181" spans="1:12" x14ac:dyDescent="0.25">
      <c r="A181">
        <f t="shared" si="23"/>
        <v>177</v>
      </c>
      <c r="B181" s="5">
        <f t="shared" si="22"/>
        <v>0.99999998099226184</v>
      </c>
      <c r="C181" s="5">
        <f t="shared" si="16"/>
        <v>1.9007737518913507E-9</v>
      </c>
      <c r="D181" s="40">
        <v>0.9</v>
      </c>
      <c r="E181" s="40">
        <v>0.9</v>
      </c>
      <c r="F181" s="40">
        <v>1</v>
      </c>
      <c r="G181" s="29">
        <f t="shared" si="17"/>
        <v>0.99999999577605825</v>
      </c>
      <c r="H181" s="5">
        <f t="shared" si="18"/>
        <v>3.8015475961134184E-8</v>
      </c>
      <c r="I181" s="41">
        <f t="shared" si="19"/>
        <v>3.6129411000527664E-16</v>
      </c>
      <c r="J181" s="41">
        <f t="shared" si="20"/>
        <v>3.8015475599840076E-8</v>
      </c>
      <c r="K181" s="41">
        <f t="shared" si="21"/>
        <v>0.99999996198452401</v>
      </c>
      <c r="L181" s="42"/>
    </row>
    <row r="182" spans="1:12" x14ac:dyDescent="0.25">
      <c r="A182">
        <f t="shared" si="23"/>
        <v>178</v>
      </c>
      <c r="B182" s="5">
        <f t="shared" si="22"/>
        <v>0.9999999828930356</v>
      </c>
      <c r="C182" s="5">
        <f t="shared" si="16"/>
        <v>1.7106963880340361E-9</v>
      </c>
      <c r="D182" s="40">
        <v>0.9</v>
      </c>
      <c r="E182" s="40">
        <v>0.9</v>
      </c>
      <c r="F182" s="40">
        <v>1</v>
      </c>
      <c r="G182" s="29">
        <f t="shared" si="17"/>
        <v>0.99999999619845237</v>
      </c>
      <c r="H182" s="5">
        <f t="shared" si="18"/>
        <v>3.4213928508559536E-8</v>
      </c>
      <c r="I182" s="41">
        <f t="shared" si="19"/>
        <v>2.9264823100352865E-16</v>
      </c>
      <c r="J182" s="41">
        <f t="shared" si="20"/>
        <v>3.4213928215911307E-8</v>
      </c>
      <c r="K182" s="41">
        <f t="shared" si="21"/>
        <v>0.99999996578607153</v>
      </c>
      <c r="L182" s="42"/>
    </row>
    <row r="183" spans="1:12" x14ac:dyDescent="0.25">
      <c r="A183">
        <f t="shared" si="23"/>
        <v>179</v>
      </c>
      <c r="B183" s="5">
        <f t="shared" si="22"/>
        <v>0.99999998460373196</v>
      </c>
      <c r="C183" s="5">
        <f t="shared" si="16"/>
        <v>1.5396267616845651E-9</v>
      </c>
      <c r="D183" s="40">
        <v>0.9</v>
      </c>
      <c r="E183" s="40">
        <v>0.9</v>
      </c>
      <c r="F183" s="40">
        <v>1</v>
      </c>
      <c r="G183" s="29">
        <f t="shared" si="17"/>
        <v>0.99999999657860716</v>
      </c>
      <c r="H183" s="5">
        <f t="shared" si="18"/>
        <v>3.0792535839473149E-8</v>
      </c>
      <c r="I183" s="41">
        <f t="shared" si="19"/>
        <v>2.3704506950591899E-16</v>
      </c>
      <c r="J183" s="41">
        <f t="shared" si="20"/>
        <v>3.079253560242808E-8</v>
      </c>
      <c r="K183" s="41">
        <f t="shared" si="21"/>
        <v>0.99999996920746415</v>
      </c>
      <c r="L183" s="42"/>
    </row>
    <row r="184" spans="1:12" x14ac:dyDescent="0.25">
      <c r="A184">
        <f t="shared" si="23"/>
        <v>180</v>
      </c>
      <c r="B184" s="5">
        <f t="shared" si="22"/>
        <v>0.99999998614335872</v>
      </c>
      <c r="C184" s="5">
        <f t="shared" si="16"/>
        <v>1.3856640937497216E-9</v>
      </c>
      <c r="D184" s="40">
        <v>0.9</v>
      </c>
      <c r="E184" s="40">
        <v>0.9</v>
      </c>
      <c r="F184" s="40">
        <v>1</v>
      </c>
      <c r="G184" s="29">
        <f t="shared" si="17"/>
        <v>0.99999999692074637</v>
      </c>
      <c r="H184" s="5">
        <f t="shared" si="18"/>
        <v>2.7713282365677731E-8</v>
      </c>
      <c r="I184" s="41">
        <f t="shared" si="19"/>
        <v>1.9200650753051134E-16</v>
      </c>
      <c r="J184" s="41">
        <f t="shared" si="20"/>
        <v>2.7713282173671224E-8</v>
      </c>
      <c r="K184" s="41">
        <f t="shared" si="21"/>
        <v>0.99999997228671766</v>
      </c>
      <c r="L184" s="42"/>
    </row>
    <row r="185" spans="1:12" x14ac:dyDescent="0.25">
      <c r="A185">
        <f t="shared" si="23"/>
        <v>181</v>
      </c>
      <c r="B185" s="5">
        <f t="shared" si="22"/>
        <v>0.99999998752902286</v>
      </c>
      <c r="C185" s="5">
        <f t="shared" si="16"/>
        <v>1.2470976863366303E-9</v>
      </c>
      <c r="D185" s="40">
        <v>0.9</v>
      </c>
      <c r="E185" s="40">
        <v>0.9</v>
      </c>
      <c r="F185" s="40">
        <v>1</v>
      </c>
      <c r="G185" s="29">
        <f t="shared" si="17"/>
        <v>0.99999999722867183</v>
      </c>
      <c r="H185" s="5">
        <f t="shared" si="18"/>
        <v>2.4941954124186082E-8</v>
      </c>
      <c r="I185" s="41">
        <f t="shared" si="19"/>
        <v>1.5552527082280288E-16</v>
      </c>
      <c r="J185" s="41">
        <f t="shared" si="20"/>
        <v>2.4941953968660811E-8</v>
      </c>
      <c r="K185" s="41">
        <f t="shared" si="21"/>
        <v>0.99999997505804583</v>
      </c>
      <c r="L185" s="42"/>
    </row>
    <row r="186" spans="1:12" x14ac:dyDescent="0.25">
      <c r="A186">
        <f t="shared" si="23"/>
        <v>182</v>
      </c>
      <c r="B186" s="5">
        <f t="shared" si="22"/>
        <v>0.99999998877612051</v>
      </c>
      <c r="C186" s="5">
        <f t="shared" si="16"/>
        <v>1.1223879268527097E-9</v>
      </c>
      <c r="D186" s="40">
        <v>0.9</v>
      </c>
      <c r="E186" s="40">
        <v>0.9</v>
      </c>
      <c r="F186" s="40">
        <v>1</v>
      </c>
      <c r="G186" s="29">
        <f t="shared" si="17"/>
        <v>0.99999999750580459</v>
      </c>
      <c r="H186" s="5">
        <f t="shared" si="18"/>
        <v>2.244775885899151E-8</v>
      </c>
      <c r="I186" s="41">
        <f t="shared" si="19"/>
        <v>1.2597547086179145E-16</v>
      </c>
      <c r="J186" s="41">
        <f t="shared" si="20"/>
        <v>2.2447758733016038E-8</v>
      </c>
      <c r="K186" s="41">
        <f t="shared" si="21"/>
        <v>0.99999997755224113</v>
      </c>
      <c r="L186" s="42"/>
    </row>
    <row r="187" spans="1:12" x14ac:dyDescent="0.25">
      <c r="A187">
        <f t="shared" si="23"/>
        <v>183</v>
      </c>
      <c r="B187" s="5">
        <f t="shared" si="22"/>
        <v>0.99999998989850847</v>
      </c>
      <c r="C187" s="5">
        <f t="shared" si="16"/>
        <v>1.0101491350728232E-9</v>
      </c>
      <c r="D187" s="40">
        <v>0.9</v>
      </c>
      <c r="E187" s="40">
        <v>0.9</v>
      </c>
      <c r="F187" s="40">
        <v>1</v>
      </c>
      <c r="G187" s="29">
        <f t="shared" si="17"/>
        <v>0.99999999775522408</v>
      </c>
      <c r="H187" s="5">
        <f t="shared" si="18"/>
        <v>2.0202982962225689E-8</v>
      </c>
      <c r="I187" s="41">
        <f t="shared" si="19"/>
        <v>1.0204013117375291E-16</v>
      </c>
      <c r="J187" s="41">
        <f t="shared" si="20"/>
        <v>2.0202982860185559E-8</v>
      </c>
      <c r="K187" s="41">
        <f t="shared" si="21"/>
        <v>0.99999997979701705</v>
      </c>
      <c r="L187" s="42"/>
    </row>
    <row r="188" spans="1:12" x14ac:dyDescent="0.25">
      <c r="A188">
        <f t="shared" si="23"/>
        <v>184</v>
      </c>
      <c r="B188" s="5">
        <f t="shared" si="22"/>
        <v>0.99999999090865765</v>
      </c>
      <c r="C188" s="5">
        <f t="shared" si="16"/>
        <v>9.0913421986751392E-10</v>
      </c>
      <c r="D188" s="40">
        <v>0.9</v>
      </c>
      <c r="E188" s="40">
        <v>0.9</v>
      </c>
      <c r="F188" s="40">
        <v>1</v>
      </c>
      <c r="G188" s="29">
        <f t="shared" si="17"/>
        <v>0.99999999797970174</v>
      </c>
      <c r="H188" s="5">
        <f t="shared" si="18"/>
        <v>1.8182684608573353E-8</v>
      </c>
      <c r="I188" s="41">
        <f t="shared" si="19"/>
        <v>8.2652505645134801E-17</v>
      </c>
      <c r="J188" s="41">
        <f t="shared" si="20"/>
        <v>1.8182684525920848E-8</v>
      </c>
      <c r="K188" s="41">
        <f t="shared" si="21"/>
        <v>0.99999998181731542</v>
      </c>
      <c r="L188" s="42"/>
    </row>
    <row r="189" spans="1:12" x14ac:dyDescent="0.25">
      <c r="A189">
        <f t="shared" si="23"/>
        <v>185</v>
      </c>
      <c r="B189" s="5">
        <f t="shared" si="22"/>
        <v>0.99999999181779187</v>
      </c>
      <c r="C189" s="5">
        <f t="shared" si="16"/>
        <v>8.182208014236487E-10</v>
      </c>
      <c r="D189" s="40">
        <v>0.9</v>
      </c>
      <c r="E189" s="40">
        <v>0.9</v>
      </c>
      <c r="F189" s="40">
        <v>1</v>
      </c>
      <c r="G189" s="29">
        <f t="shared" si="17"/>
        <v>0.99999999818173158</v>
      </c>
      <c r="H189" s="5">
        <f t="shared" si="18"/>
        <v>1.6364416199563666E-8</v>
      </c>
      <c r="I189" s="41">
        <f t="shared" si="19"/>
        <v>6.6948529935922223E-17</v>
      </c>
      <c r="J189" s="41">
        <f t="shared" si="20"/>
        <v>1.6364416132615135E-8</v>
      </c>
      <c r="K189" s="41">
        <f t="shared" si="21"/>
        <v>0.99999998363558384</v>
      </c>
      <c r="L189" s="42"/>
    </row>
    <row r="190" spans="1:12" x14ac:dyDescent="0.25">
      <c r="A190">
        <f t="shared" si="23"/>
        <v>186</v>
      </c>
      <c r="B190" s="5">
        <f t="shared" si="22"/>
        <v>0.99999999263601269</v>
      </c>
      <c r="C190" s="5">
        <f t="shared" si="16"/>
        <v>7.3639872124223714E-10</v>
      </c>
      <c r="D190" s="40">
        <v>0.9</v>
      </c>
      <c r="E190" s="40">
        <v>0.9</v>
      </c>
      <c r="F190" s="40">
        <v>1</v>
      </c>
      <c r="G190" s="29">
        <f t="shared" si="17"/>
        <v>0.99999999836355846</v>
      </c>
      <c r="H190" s="5">
        <f t="shared" si="18"/>
        <v>1.4727974563428206E-8</v>
      </c>
      <c r="I190" s="41">
        <f t="shared" si="19"/>
        <v>5.4228309084583635E-17</v>
      </c>
      <c r="J190" s="41">
        <f t="shared" si="20"/>
        <v>1.4727974509199896E-8</v>
      </c>
      <c r="K190" s="41">
        <f t="shared" si="21"/>
        <v>0.99999998527202538</v>
      </c>
      <c r="L190" s="42"/>
    </row>
    <row r="191" spans="1:12" x14ac:dyDescent="0.25">
      <c r="A191">
        <f t="shared" si="23"/>
        <v>187</v>
      </c>
      <c r="B191" s="5">
        <f t="shared" si="22"/>
        <v>0.99999999337241141</v>
      </c>
      <c r="C191" s="5">
        <f t="shared" si="16"/>
        <v>6.6275885109588955E-10</v>
      </c>
      <c r="D191" s="40">
        <v>0.9</v>
      </c>
      <c r="E191" s="40">
        <v>0.9</v>
      </c>
      <c r="F191" s="40">
        <v>1</v>
      </c>
      <c r="G191" s="29">
        <f t="shared" si="17"/>
        <v>0.99999999852720245</v>
      </c>
      <c r="H191" s="5">
        <f t="shared" si="18"/>
        <v>1.3255177134170391E-8</v>
      </c>
      <c r="I191" s="41">
        <f t="shared" si="19"/>
        <v>4.3924930505674773E-17</v>
      </c>
      <c r="J191" s="41">
        <f t="shared" si="20"/>
        <v>1.3255177090245461E-8</v>
      </c>
      <c r="K191" s="41">
        <f t="shared" si="21"/>
        <v>0.99999998674482282</v>
      </c>
      <c r="L191" s="42"/>
    </row>
    <row r="192" spans="1:12" x14ac:dyDescent="0.25">
      <c r="A192">
        <f t="shared" si="23"/>
        <v>188</v>
      </c>
      <c r="B192" s="5">
        <f t="shared" si="22"/>
        <v>0.99999999403517026</v>
      </c>
      <c r="C192" s="5">
        <f t="shared" si="16"/>
        <v>5.9648296779932247E-10</v>
      </c>
      <c r="D192" s="40">
        <v>0.9</v>
      </c>
      <c r="E192" s="40">
        <v>0.9</v>
      </c>
      <c r="F192" s="40">
        <v>1</v>
      </c>
      <c r="G192" s="29">
        <f t="shared" si="17"/>
        <v>0.99999999867448219</v>
      </c>
      <c r="H192" s="5">
        <f t="shared" si="18"/>
        <v>1.1929659446911058E-8</v>
      </c>
      <c r="I192" s="41">
        <f t="shared" si="19"/>
        <v>3.5579193842042393E-17</v>
      </c>
      <c r="J192" s="41">
        <f t="shared" si="20"/>
        <v>1.1929659411331864E-8</v>
      </c>
      <c r="K192" s="41">
        <f t="shared" si="21"/>
        <v>0.99999998807034052</v>
      </c>
      <c r="L192" s="42"/>
    </row>
    <row r="193" spans="1:12" x14ac:dyDescent="0.25">
      <c r="A193">
        <f t="shared" si="23"/>
        <v>189</v>
      </c>
      <c r="B193" s="5">
        <f t="shared" si="22"/>
        <v>0.99999999463165323</v>
      </c>
      <c r="C193" s="5">
        <f t="shared" si="16"/>
        <v>5.3683467158865725E-10</v>
      </c>
      <c r="D193" s="40">
        <v>0.9</v>
      </c>
      <c r="E193" s="40">
        <v>0.9</v>
      </c>
      <c r="F193" s="40">
        <v>1</v>
      </c>
      <c r="G193" s="29">
        <f t="shared" si="17"/>
        <v>0.99999999880703405</v>
      </c>
      <c r="H193" s="5">
        <f t="shared" si="18"/>
        <v>1.0736693505422078E-8</v>
      </c>
      <c r="I193" s="41">
        <f t="shared" si="19"/>
        <v>2.8819147012054338E-17</v>
      </c>
      <c r="J193" s="41">
        <f t="shared" si="20"/>
        <v>1.0736693476602932E-8</v>
      </c>
      <c r="K193" s="41">
        <f t="shared" si="21"/>
        <v>0.99999998926330647</v>
      </c>
      <c r="L193" s="42"/>
    </row>
    <row r="194" spans="1:12" x14ac:dyDescent="0.25">
      <c r="A194">
        <f t="shared" si="23"/>
        <v>190</v>
      </c>
      <c r="B194" s="5">
        <f t="shared" si="22"/>
        <v>0.99999999516848792</v>
      </c>
      <c r="C194" s="5">
        <f t="shared" si="16"/>
        <v>4.831512037806748E-10</v>
      </c>
      <c r="D194" s="40">
        <v>0.9</v>
      </c>
      <c r="E194" s="40">
        <v>0.9</v>
      </c>
      <c r="F194" s="40">
        <v>1</v>
      </c>
      <c r="G194" s="29">
        <f t="shared" si="17"/>
        <v>0.99999999892633062</v>
      </c>
      <c r="H194" s="5">
        <f t="shared" si="18"/>
        <v>9.663024135269133E-9</v>
      </c>
      <c r="I194" s="41">
        <f t="shared" si="19"/>
        <v>2.3343508972482895E-17</v>
      </c>
      <c r="J194" s="41">
        <f t="shared" si="20"/>
        <v>9.6630241119256247E-9</v>
      </c>
      <c r="K194" s="41">
        <f t="shared" si="21"/>
        <v>0.99999999033697584</v>
      </c>
      <c r="L194" s="42"/>
    </row>
    <row r="195" spans="1:12" x14ac:dyDescent="0.25">
      <c r="A195">
        <f t="shared" si="23"/>
        <v>191</v>
      </c>
      <c r="B195" s="5">
        <f t="shared" si="22"/>
        <v>0.99999999565163911</v>
      </c>
      <c r="C195" s="5">
        <f t="shared" si="16"/>
        <v>4.3483608599654957E-10</v>
      </c>
      <c r="D195" s="40">
        <v>0.9</v>
      </c>
      <c r="E195" s="40">
        <v>0.9</v>
      </c>
      <c r="F195" s="40">
        <v>1</v>
      </c>
      <c r="G195" s="29">
        <f t="shared" si="17"/>
        <v>0.99999999903369752</v>
      </c>
      <c r="H195" s="5">
        <f t="shared" si="18"/>
        <v>8.6967217682520561E-9</v>
      </c>
      <c r="I195" s="41">
        <f t="shared" si="19"/>
        <v>1.890824246081716E-17</v>
      </c>
      <c r="J195" s="41">
        <f t="shared" si="20"/>
        <v>8.696721749343814E-9</v>
      </c>
      <c r="K195" s="41">
        <f t="shared" si="21"/>
        <v>0.99999999130327821</v>
      </c>
      <c r="L195" s="42"/>
    </row>
    <row r="196" spans="1:12" x14ac:dyDescent="0.25">
      <c r="A196">
        <f t="shared" si="23"/>
        <v>192</v>
      </c>
      <c r="B196" s="5">
        <f t="shared" si="22"/>
        <v>0.99999999608647516</v>
      </c>
      <c r="C196" s="5">
        <f t="shared" ref="C196:C254" si="24">((1-B196)*B196) * ( (B196*(F196 - E196) + (1-B196)*(E196 - D196) )) / G196</f>
        <v>3.9135248103009555E-10</v>
      </c>
      <c r="D196" s="40">
        <v>0.9</v>
      </c>
      <c r="E196" s="40">
        <v>0.9</v>
      </c>
      <c r="F196" s="40">
        <v>1</v>
      </c>
      <c r="G196" s="29">
        <f t="shared" ref="G196:G254" si="25">(((1-B195)^2)*D196) + (2*(1-B195)*(B195)*E196) + ((B195^2)*F196)</f>
        <v>0.99999999913032778</v>
      </c>
      <c r="H196" s="5">
        <f t="shared" ref="H196:H254" si="26">(1-B196)^2 + 2*B196*(1-B196)</f>
        <v>7.8270496597419737E-9</v>
      </c>
      <c r="I196" s="41">
        <f t="shared" ref="I196:I254" si="27">(1-B196)^2</f>
        <v>1.5315676653955021E-17</v>
      </c>
      <c r="J196" s="41">
        <f t="shared" ref="J196:J254" si="28">2*B196*(1-B196)</f>
        <v>7.8270496444262979E-9</v>
      </c>
      <c r="K196" s="41">
        <f t="shared" ref="K196:K254" si="29">B196^2</f>
        <v>0.99999999217295032</v>
      </c>
      <c r="L196" s="42"/>
    </row>
    <row r="197" spans="1:12" x14ac:dyDescent="0.25">
      <c r="A197">
        <f t="shared" si="23"/>
        <v>193</v>
      </c>
      <c r="B197" s="5">
        <f t="shared" ref="B197:B254" si="30">B196 + C196</f>
        <v>0.99999999647782767</v>
      </c>
      <c r="C197" s="5">
        <f t="shared" si="24"/>
        <v>3.522172309516908E-10</v>
      </c>
      <c r="D197" s="40">
        <v>0.9</v>
      </c>
      <c r="E197" s="40">
        <v>0.9</v>
      </c>
      <c r="F197" s="40">
        <v>1</v>
      </c>
      <c r="G197" s="29">
        <f t="shared" si="25"/>
        <v>0.99999999921729499</v>
      </c>
      <c r="H197" s="5">
        <f t="shared" si="26"/>
        <v>7.0443446507372677E-9</v>
      </c>
      <c r="I197" s="41">
        <f t="shared" si="27"/>
        <v>1.2405697933287694E-17</v>
      </c>
      <c r="J197" s="41">
        <f t="shared" si="28"/>
        <v>7.0443446383315693E-9</v>
      </c>
      <c r="K197" s="41">
        <f t="shared" si="29"/>
        <v>0.99999999295565534</v>
      </c>
      <c r="L197" s="42"/>
    </row>
    <row r="198" spans="1:12" x14ac:dyDescent="0.25">
      <c r="A198">
        <f t="shared" ref="A198:A254" si="31">A197+1</f>
        <v>194</v>
      </c>
      <c r="B198" s="5">
        <f t="shared" si="30"/>
        <v>0.99999999683004492</v>
      </c>
      <c r="C198" s="5">
        <f t="shared" si="24"/>
        <v>3.1699550583456684E-10</v>
      </c>
      <c r="D198" s="40">
        <v>0.9</v>
      </c>
      <c r="E198" s="40">
        <v>0.9</v>
      </c>
      <c r="F198" s="40">
        <v>1</v>
      </c>
      <c r="G198" s="29">
        <f t="shared" si="25"/>
        <v>0.99999999929556549</v>
      </c>
      <c r="H198" s="5">
        <f t="shared" si="26"/>
        <v>6.3399101423711319E-9</v>
      </c>
      <c r="I198" s="41">
        <f t="shared" si="27"/>
        <v>1.0048615185188747E-17</v>
      </c>
      <c r="J198" s="41">
        <f t="shared" si="28"/>
        <v>6.339910132322517E-9</v>
      </c>
      <c r="K198" s="41">
        <f t="shared" si="29"/>
        <v>0.99999999366008985</v>
      </c>
      <c r="L198" s="42"/>
    </row>
    <row r="199" spans="1:12" x14ac:dyDescent="0.25">
      <c r="A199">
        <f t="shared" si="31"/>
        <v>195</v>
      </c>
      <c r="B199" s="5">
        <f t="shared" si="30"/>
        <v>0.99999999714704046</v>
      </c>
      <c r="C199" s="5">
        <f t="shared" si="24"/>
        <v>2.8529595208121893E-10</v>
      </c>
      <c r="D199" s="40">
        <v>0.9</v>
      </c>
      <c r="E199" s="40">
        <v>0.9</v>
      </c>
      <c r="F199" s="40">
        <v>1</v>
      </c>
      <c r="G199" s="29">
        <f t="shared" si="25"/>
        <v>0.99999999936600903</v>
      </c>
      <c r="H199" s="5">
        <f t="shared" si="26"/>
        <v>5.7059190624250128E-9</v>
      </c>
      <c r="I199" s="41">
        <f t="shared" si="27"/>
        <v>8.1393781099576021E-18</v>
      </c>
      <c r="J199" s="41">
        <f t="shared" si="28"/>
        <v>5.7059190542856349E-9</v>
      </c>
      <c r="K199" s="41">
        <f t="shared" si="29"/>
        <v>0.99999999429408093</v>
      </c>
      <c r="L199" s="42"/>
    </row>
    <row r="200" spans="1:12" x14ac:dyDescent="0.25">
      <c r="A200">
        <f t="shared" si="31"/>
        <v>196</v>
      </c>
      <c r="B200" s="5">
        <f t="shared" si="30"/>
        <v>0.99999999743233636</v>
      </c>
      <c r="C200" s="5">
        <f t="shared" si="24"/>
        <v>2.567663625544422E-10</v>
      </c>
      <c r="D200" s="40">
        <v>0.9</v>
      </c>
      <c r="E200" s="40">
        <v>0.9</v>
      </c>
      <c r="F200" s="40">
        <v>1</v>
      </c>
      <c r="G200" s="29">
        <f t="shared" si="25"/>
        <v>0.99999999942940809</v>
      </c>
      <c r="H200" s="5">
        <f t="shared" si="26"/>
        <v>5.1353272679373581E-9</v>
      </c>
      <c r="I200" s="41">
        <f t="shared" si="27"/>
        <v>6.5928965541335835E-18</v>
      </c>
      <c r="J200" s="41">
        <f t="shared" si="28"/>
        <v>5.1353272613444614E-9</v>
      </c>
      <c r="K200" s="41">
        <f t="shared" si="29"/>
        <v>0.99999999486467273</v>
      </c>
    </row>
    <row r="201" spans="1:12" x14ac:dyDescent="0.25">
      <c r="A201">
        <f t="shared" si="31"/>
        <v>197</v>
      </c>
      <c r="B201" s="5">
        <f t="shared" si="30"/>
        <v>0.99999999768910275</v>
      </c>
      <c r="C201" s="5">
        <f t="shared" si="24"/>
        <v>2.3108972418403825E-10</v>
      </c>
      <c r="D201" s="40">
        <v>0.9</v>
      </c>
      <c r="E201" s="40">
        <v>0.9</v>
      </c>
      <c r="F201" s="40">
        <v>1</v>
      </c>
      <c r="G201" s="29">
        <f t="shared" si="25"/>
        <v>0.99999999948646723</v>
      </c>
      <c r="H201" s="5">
        <f t="shared" si="26"/>
        <v>4.6217944973280617E-9</v>
      </c>
      <c r="I201" s="41">
        <f t="shared" si="27"/>
        <v>5.3402461062237487E-18</v>
      </c>
      <c r="J201" s="41">
        <f t="shared" si="28"/>
        <v>4.6217944919878159E-9</v>
      </c>
      <c r="K201" s="41">
        <f t="shared" si="29"/>
        <v>0.9999999953782055</v>
      </c>
    </row>
    <row r="202" spans="1:12" x14ac:dyDescent="0.25">
      <c r="A202">
        <f t="shared" si="31"/>
        <v>198</v>
      </c>
      <c r="B202" s="5">
        <f t="shared" si="30"/>
        <v>0.99999999792019245</v>
      </c>
      <c r="C202" s="5">
        <f t="shared" si="24"/>
        <v>2.0798075407152439E-10</v>
      </c>
      <c r="D202" s="40">
        <v>0.9</v>
      </c>
      <c r="E202" s="40">
        <v>0.9</v>
      </c>
      <c r="F202" s="40">
        <v>1</v>
      </c>
      <c r="G202" s="29">
        <f t="shared" si="25"/>
        <v>0.99999999953782059</v>
      </c>
      <c r="H202" s="5">
        <f t="shared" si="26"/>
        <v>4.1596150924847989E-9</v>
      </c>
      <c r="I202" s="41">
        <f t="shared" si="27"/>
        <v>4.3255994384032451E-18</v>
      </c>
      <c r="J202" s="41">
        <f t="shared" si="28"/>
        <v>4.1596150881591993E-9</v>
      </c>
      <c r="K202" s="41">
        <f t="shared" si="29"/>
        <v>0.9999999958403849</v>
      </c>
    </row>
    <row r="203" spans="1:12" x14ac:dyDescent="0.25">
      <c r="A203">
        <f t="shared" si="31"/>
        <v>199</v>
      </c>
      <c r="B203" s="5">
        <f t="shared" si="30"/>
        <v>0.9999999981281732</v>
      </c>
      <c r="C203" s="5">
        <f t="shared" si="24"/>
        <v>1.8718267984380456E-10</v>
      </c>
      <c r="D203" s="40">
        <v>0.9</v>
      </c>
      <c r="E203" s="40">
        <v>0.9</v>
      </c>
      <c r="F203" s="40">
        <v>1</v>
      </c>
      <c r="G203" s="29">
        <f t="shared" si="25"/>
        <v>0.99999999958403851</v>
      </c>
      <c r="H203" s="5">
        <f t="shared" si="26"/>
        <v>3.743653605830083E-9</v>
      </c>
      <c r="I203" s="41">
        <f t="shared" si="27"/>
        <v>3.5037355866695327E-18</v>
      </c>
      <c r="J203" s="41">
        <f t="shared" si="28"/>
        <v>3.7436536023263478E-9</v>
      </c>
      <c r="K203" s="41">
        <f t="shared" si="29"/>
        <v>0.99999999625634639</v>
      </c>
    </row>
    <row r="204" spans="1:12" x14ac:dyDescent="0.25">
      <c r="A204">
        <f t="shared" si="31"/>
        <v>200</v>
      </c>
      <c r="B204" s="5">
        <f t="shared" si="30"/>
        <v>0.99999999831535591</v>
      </c>
      <c r="C204" s="5">
        <f t="shared" si="24"/>
        <v>1.6846440858481482E-10</v>
      </c>
      <c r="D204" s="40">
        <v>0.9</v>
      </c>
      <c r="E204" s="40">
        <v>0.9</v>
      </c>
      <c r="F204" s="40">
        <v>1</v>
      </c>
      <c r="G204" s="29">
        <f t="shared" si="25"/>
        <v>0.99999999962563468</v>
      </c>
      <c r="H204" s="5">
        <f t="shared" si="26"/>
        <v>3.36928817894903E-9</v>
      </c>
      <c r="I204" s="41">
        <f t="shared" si="27"/>
        <v>2.8380257129824809E-18</v>
      </c>
      <c r="J204" s="41">
        <f t="shared" si="28"/>
        <v>3.3692881761110044E-9</v>
      </c>
      <c r="K204" s="41">
        <f t="shared" si="29"/>
        <v>0.99999999663071182</v>
      </c>
    </row>
    <row r="205" spans="1:12" x14ac:dyDescent="0.25">
      <c r="A205">
        <f t="shared" si="31"/>
        <v>201</v>
      </c>
      <c r="B205" s="5">
        <f t="shared" si="30"/>
        <v>0.99999999848382026</v>
      </c>
      <c r="C205" s="5">
        <f t="shared" si="24"/>
        <v>1.5161797332285687E-10</v>
      </c>
      <c r="D205" s="40">
        <v>0.9</v>
      </c>
      <c r="E205" s="40">
        <v>0.9</v>
      </c>
      <c r="F205" s="40">
        <v>1</v>
      </c>
      <c r="G205" s="29">
        <f t="shared" si="25"/>
        <v>0.99999999966307118</v>
      </c>
      <c r="H205" s="5">
        <f t="shared" si="26"/>
        <v>3.0323594723318515E-9</v>
      </c>
      <c r="I205" s="41">
        <f t="shared" si="27"/>
        <v>2.2988009958455718E-18</v>
      </c>
      <c r="J205" s="41">
        <f t="shared" si="28"/>
        <v>3.0323594700330504E-9</v>
      </c>
      <c r="K205" s="41">
        <f t="shared" si="29"/>
        <v>0.99999999696764053</v>
      </c>
    </row>
    <row r="206" spans="1:12" x14ac:dyDescent="0.25">
      <c r="A206">
        <f t="shared" si="31"/>
        <v>202</v>
      </c>
      <c r="B206" s="5">
        <f t="shared" si="30"/>
        <v>0.9999999986354382</v>
      </c>
      <c r="C206" s="5">
        <f t="shared" si="24"/>
        <v>1.3645617935802105E-10</v>
      </c>
      <c r="D206" s="40">
        <v>0.9</v>
      </c>
      <c r="E206" s="40">
        <v>0.9</v>
      </c>
      <c r="F206" s="40">
        <v>1</v>
      </c>
      <c r="G206" s="29">
        <f t="shared" si="25"/>
        <v>0.99999999969676401</v>
      </c>
      <c r="H206" s="5">
        <f t="shared" si="26"/>
        <v>2.7291235919189402E-9</v>
      </c>
      <c r="I206" s="41">
        <f t="shared" si="27"/>
        <v>1.8620288975329876E-18</v>
      </c>
      <c r="J206" s="41">
        <f t="shared" si="28"/>
        <v>2.7291235900569111E-9</v>
      </c>
      <c r="K206" s="41">
        <f t="shared" si="29"/>
        <v>0.99999999727087641</v>
      </c>
    </row>
    <row r="207" spans="1:12" x14ac:dyDescent="0.25">
      <c r="A207">
        <f t="shared" si="31"/>
        <v>203</v>
      </c>
      <c r="B207" s="5">
        <f t="shared" si="30"/>
        <v>0.99999999877189438</v>
      </c>
      <c r="C207" s="5">
        <f t="shared" si="24"/>
        <v>1.2281056145201139E-10</v>
      </c>
      <c r="D207" s="40">
        <v>0.9</v>
      </c>
      <c r="E207" s="40">
        <v>0.9</v>
      </c>
      <c r="F207" s="40">
        <v>1</v>
      </c>
      <c r="G207" s="29">
        <f t="shared" si="25"/>
        <v>0.99999999972708764</v>
      </c>
      <c r="H207" s="5">
        <f t="shared" si="26"/>
        <v>2.4562112328946284E-9</v>
      </c>
      <c r="I207" s="41">
        <f t="shared" si="27"/>
        <v>1.50824340700172E-18</v>
      </c>
      <c r="J207" s="41">
        <f t="shared" si="28"/>
        <v>2.4562112313863849E-9</v>
      </c>
      <c r="K207" s="41">
        <f t="shared" si="29"/>
        <v>0.99999999754378877</v>
      </c>
    </row>
    <row r="208" spans="1:12" x14ac:dyDescent="0.25">
      <c r="A208">
        <f t="shared" si="31"/>
        <v>204</v>
      </c>
      <c r="B208" s="5">
        <f t="shared" si="30"/>
        <v>0.99999999889470492</v>
      </c>
      <c r="C208" s="5">
        <f t="shared" si="24"/>
        <v>1.1052950755138822E-10</v>
      </c>
      <c r="D208" s="40">
        <v>0.9</v>
      </c>
      <c r="E208" s="40">
        <v>0.9</v>
      </c>
      <c r="F208" s="40">
        <v>1</v>
      </c>
      <c r="G208" s="29">
        <f t="shared" si="25"/>
        <v>0.99999999975437892</v>
      </c>
      <c r="H208" s="5">
        <f t="shared" si="26"/>
        <v>2.2105901541498286E-9</v>
      </c>
      <c r="I208" s="41">
        <f t="shared" si="27"/>
        <v>1.2216772087563544E-18</v>
      </c>
      <c r="J208" s="41">
        <f t="shared" si="28"/>
        <v>2.2105901529281515E-9</v>
      </c>
      <c r="K208" s="41">
        <f t="shared" si="29"/>
        <v>0.99999999778940984</v>
      </c>
    </row>
    <row r="209" spans="1:11" x14ac:dyDescent="0.25">
      <c r="A209">
        <f t="shared" si="31"/>
        <v>205</v>
      </c>
      <c r="B209" s="5">
        <f t="shared" si="30"/>
        <v>0.9999999990052344</v>
      </c>
      <c r="C209" s="5">
        <f t="shared" si="24"/>
        <v>9.9476560146465272E-11</v>
      </c>
      <c r="D209" s="40">
        <v>0.9</v>
      </c>
      <c r="E209" s="40">
        <v>0.9</v>
      </c>
      <c r="F209" s="40">
        <v>1</v>
      </c>
      <c r="G209" s="29">
        <f t="shared" si="25"/>
        <v>0.99999999977894094</v>
      </c>
      <c r="H209" s="5">
        <f t="shared" si="26"/>
        <v>1.989531205458178E-9</v>
      </c>
      <c r="I209" s="41">
        <f t="shared" si="27"/>
        <v>9.895586053573466E-19</v>
      </c>
      <c r="J209" s="41">
        <f t="shared" si="28"/>
        <v>1.9895312044686193E-9</v>
      </c>
      <c r="K209" s="41">
        <f t="shared" si="29"/>
        <v>0.99999999801046879</v>
      </c>
    </row>
    <row r="210" spans="1:11" x14ac:dyDescent="0.25">
      <c r="A210">
        <f t="shared" si="31"/>
        <v>206</v>
      </c>
      <c r="B210" s="5">
        <f t="shared" si="30"/>
        <v>0.99999999910471093</v>
      </c>
      <c r="C210" s="5">
        <f t="shared" si="24"/>
        <v>8.9528906368097727E-11</v>
      </c>
      <c r="D210" s="40">
        <v>0.9</v>
      </c>
      <c r="E210" s="40">
        <v>0.9</v>
      </c>
      <c r="F210" s="40">
        <v>1</v>
      </c>
      <c r="G210" s="29">
        <f t="shared" si="25"/>
        <v>0.99999999980104692</v>
      </c>
      <c r="H210" s="5">
        <f t="shared" si="26"/>
        <v>1.7905781294103416E-9</v>
      </c>
      <c r="I210" s="41">
        <f t="shared" si="27"/>
        <v>8.015425100982716E-19</v>
      </c>
      <c r="J210" s="41">
        <f t="shared" si="28"/>
        <v>1.790578128608799E-9</v>
      </c>
      <c r="K210" s="41">
        <f t="shared" si="29"/>
        <v>0.99999999820942187</v>
      </c>
    </row>
    <row r="211" spans="1:11" x14ac:dyDescent="0.25">
      <c r="A211">
        <f t="shared" si="31"/>
        <v>207</v>
      </c>
      <c r="B211" s="5">
        <f t="shared" si="30"/>
        <v>0.99999999919423987</v>
      </c>
      <c r="C211" s="5">
        <f t="shared" si="24"/>
        <v>8.0576012413443565E-11</v>
      </c>
      <c r="D211" s="40">
        <v>0.9</v>
      </c>
      <c r="E211" s="40">
        <v>0.9</v>
      </c>
      <c r="F211" s="40">
        <v>1</v>
      </c>
      <c r="G211" s="29">
        <f t="shared" si="25"/>
        <v>0.99999999982094223</v>
      </c>
      <c r="H211" s="5">
        <f t="shared" si="26"/>
        <v>1.6115202499280646E-9</v>
      </c>
      <c r="I211" s="41">
        <f t="shared" si="27"/>
        <v>6.4924937950519228E-19</v>
      </c>
      <c r="J211" s="41">
        <f t="shared" si="28"/>
        <v>1.6115202492788153E-9</v>
      </c>
      <c r="K211" s="41">
        <f t="shared" si="29"/>
        <v>0.99999999838847975</v>
      </c>
    </row>
    <row r="212" spans="1:11" x14ac:dyDescent="0.25">
      <c r="A212">
        <f t="shared" si="31"/>
        <v>208</v>
      </c>
      <c r="B212" s="5">
        <f t="shared" si="30"/>
        <v>0.99999999927481587</v>
      </c>
      <c r="C212" s="5">
        <f t="shared" si="24"/>
        <v>7.2518413402933241E-11</v>
      </c>
      <c r="D212" s="40">
        <v>0.9</v>
      </c>
      <c r="E212" s="40">
        <v>0.9</v>
      </c>
      <c r="F212" s="40">
        <v>1</v>
      </c>
      <c r="G212" s="29">
        <f t="shared" si="25"/>
        <v>0.99999999983884802</v>
      </c>
      <c r="H212" s="5">
        <f t="shared" si="26"/>
        <v>1.4503682694026116E-9</v>
      </c>
      <c r="I212" s="41">
        <f t="shared" si="27"/>
        <v>5.2589202960385021E-19</v>
      </c>
      <c r="J212" s="41">
        <f t="shared" si="28"/>
        <v>1.4503682688767195E-9</v>
      </c>
      <c r="K212" s="41">
        <f t="shared" si="29"/>
        <v>0.99999999854963173</v>
      </c>
    </row>
    <row r="213" spans="1:11" x14ac:dyDescent="0.25">
      <c r="A213">
        <f t="shared" si="31"/>
        <v>209</v>
      </c>
      <c r="B213" s="5">
        <f t="shared" si="30"/>
        <v>0.9999999993473343</v>
      </c>
      <c r="C213" s="5">
        <f t="shared" si="24"/>
        <v>6.5266569850608165E-11</v>
      </c>
      <c r="D213" s="40">
        <v>0.9</v>
      </c>
      <c r="E213" s="40">
        <v>0.9</v>
      </c>
      <c r="F213" s="40">
        <v>1</v>
      </c>
      <c r="G213" s="29">
        <f t="shared" si="25"/>
        <v>0.99999999985496313</v>
      </c>
      <c r="H213" s="5">
        <f t="shared" si="26"/>
        <v>1.3053313981007599E-9</v>
      </c>
      <c r="I213" s="41">
        <f t="shared" si="27"/>
        <v>4.2597251499493871E-19</v>
      </c>
      <c r="J213" s="41">
        <f t="shared" si="28"/>
        <v>1.3053313976747873E-9</v>
      </c>
      <c r="K213" s="41">
        <f t="shared" si="29"/>
        <v>0.9999999986946686</v>
      </c>
    </row>
    <row r="214" spans="1:11" x14ac:dyDescent="0.25">
      <c r="A214">
        <f t="shared" si="31"/>
        <v>210</v>
      </c>
      <c r="B214" s="5">
        <f t="shared" si="30"/>
        <v>0.99999999941260087</v>
      </c>
      <c r="C214" s="5">
        <f t="shared" si="24"/>
        <v>5.8739912872362894E-11</v>
      </c>
      <c r="D214" s="40">
        <v>0.9</v>
      </c>
      <c r="E214" s="40">
        <v>0.9</v>
      </c>
      <c r="F214" s="40">
        <v>1</v>
      </c>
      <c r="G214" s="29">
        <f t="shared" si="25"/>
        <v>0.99999999986946686</v>
      </c>
      <c r="H214" s="5">
        <f t="shared" si="26"/>
        <v>1.1747982583290214E-9</v>
      </c>
      <c r="I214" s="41">
        <f t="shared" si="27"/>
        <v>3.4503773714590035E-19</v>
      </c>
      <c r="J214" s="41">
        <f t="shared" si="28"/>
        <v>1.1747982579839836E-9</v>
      </c>
      <c r="K214" s="41">
        <f t="shared" si="29"/>
        <v>0.99999999882520174</v>
      </c>
    </row>
    <row r="215" spans="1:11" x14ac:dyDescent="0.25">
      <c r="A215">
        <f t="shared" si="31"/>
        <v>211</v>
      </c>
      <c r="B215" s="5">
        <f t="shared" si="30"/>
        <v>0.99999999947134077</v>
      </c>
      <c r="C215" s="5">
        <f t="shared" si="24"/>
        <v>5.2865922700870242E-11</v>
      </c>
      <c r="D215" s="40">
        <v>0.9</v>
      </c>
      <c r="E215" s="40">
        <v>0.9</v>
      </c>
      <c r="F215" s="40">
        <v>1</v>
      </c>
      <c r="G215" s="29">
        <f t="shared" si="25"/>
        <v>0.9999999998825202</v>
      </c>
      <c r="H215" s="5">
        <f t="shared" si="26"/>
        <v>1.0573184547316331E-9</v>
      </c>
      <c r="I215" s="41">
        <f t="shared" si="27"/>
        <v>2.7948057882677209E-19</v>
      </c>
      <c r="J215" s="41">
        <f t="shared" si="28"/>
        <v>1.0573184544521526E-9</v>
      </c>
      <c r="K215" s="41">
        <f t="shared" si="29"/>
        <v>0.99999999894268154</v>
      </c>
    </row>
    <row r="216" spans="1:11" x14ac:dyDescent="0.25">
      <c r="A216">
        <f t="shared" si="31"/>
        <v>212</v>
      </c>
      <c r="B216" s="5">
        <f t="shared" si="30"/>
        <v>0.99999999952420671</v>
      </c>
      <c r="C216" s="5">
        <f t="shared" si="24"/>
        <v>4.7579329325031877E-11</v>
      </c>
      <c r="D216" s="40">
        <v>0.9</v>
      </c>
      <c r="E216" s="40">
        <v>0.9</v>
      </c>
      <c r="F216" s="40">
        <v>1</v>
      </c>
      <c r="G216" s="29">
        <f t="shared" si="25"/>
        <v>0.99999999989426813</v>
      </c>
      <c r="H216" s="5">
        <f t="shared" si="26"/>
        <v>9.5158658707916252E-10</v>
      </c>
      <c r="I216" s="41">
        <f t="shared" si="27"/>
        <v>2.2637925828495188E-19</v>
      </c>
      <c r="J216" s="41">
        <f t="shared" si="28"/>
        <v>9.5158658685278325E-10</v>
      </c>
      <c r="K216" s="41">
        <f t="shared" si="29"/>
        <v>0.99999999904841341</v>
      </c>
    </row>
    <row r="217" spans="1:11" x14ac:dyDescent="0.25">
      <c r="A217">
        <f t="shared" si="31"/>
        <v>213</v>
      </c>
      <c r="B217" s="5">
        <f t="shared" si="30"/>
        <v>0.99999999957178598</v>
      </c>
      <c r="C217" s="5">
        <f t="shared" si="24"/>
        <v>4.2821401947265874E-11</v>
      </c>
      <c r="D217" s="40">
        <v>0.9</v>
      </c>
      <c r="E217" s="40">
        <v>0.9</v>
      </c>
      <c r="F217" s="40">
        <v>1</v>
      </c>
      <c r="G217" s="29">
        <f t="shared" si="25"/>
        <v>0.99999999990484134</v>
      </c>
      <c r="H217" s="5">
        <f t="shared" si="26"/>
        <v>8.5642803941392285E-10</v>
      </c>
      <c r="I217" s="41">
        <f t="shared" si="27"/>
        <v>1.8336724675211437E-19</v>
      </c>
      <c r="J217" s="41">
        <f t="shared" si="28"/>
        <v>8.5642803923055563E-10</v>
      </c>
      <c r="K217" s="41">
        <f t="shared" si="29"/>
        <v>0.99999999914357196</v>
      </c>
    </row>
    <row r="218" spans="1:11" x14ac:dyDescent="0.25">
      <c r="A218">
        <f t="shared" si="31"/>
        <v>214</v>
      </c>
      <c r="B218" s="5">
        <f t="shared" si="30"/>
        <v>0.99999999961460739</v>
      </c>
      <c r="C218" s="5">
        <f t="shared" si="24"/>
        <v>3.8539260645250143E-11</v>
      </c>
      <c r="D218" s="40">
        <v>0.9</v>
      </c>
      <c r="E218" s="40">
        <v>0.9</v>
      </c>
      <c r="F218" s="40">
        <v>1</v>
      </c>
      <c r="G218" s="29">
        <f t="shared" si="25"/>
        <v>0.99999999991435717</v>
      </c>
      <c r="H218" s="5">
        <f t="shared" si="26"/>
        <v>7.7078521328457306E-10</v>
      </c>
      <c r="I218" s="41">
        <f t="shared" si="27"/>
        <v>1.485274613117776E-19</v>
      </c>
      <c r="J218" s="41">
        <f t="shared" si="28"/>
        <v>7.7078521313604565E-10</v>
      </c>
      <c r="K218" s="41">
        <f t="shared" si="29"/>
        <v>0.99999999922921479</v>
      </c>
    </row>
    <row r="219" spans="1:11" x14ac:dyDescent="0.25">
      <c r="A219">
        <f t="shared" si="31"/>
        <v>215</v>
      </c>
      <c r="B219" s="5">
        <f t="shared" si="30"/>
        <v>0.99999999965314668</v>
      </c>
      <c r="C219" s="5">
        <f t="shared" si="24"/>
        <v>3.4685332362655515E-11</v>
      </c>
      <c r="D219" s="40">
        <v>0.9</v>
      </c>
      <c r="E219" s="40">
        <v>0.9</v>
      </c>
      <c r="F219" s="40">
        <v>1</v>
      </c>
      <c r="G219" s="29">
        <f t="shared" si="25"/>
        <v>0.99999999992292143</v>
      </c>
      <c r="H219" s="5">
        <f t="shared" si="26"/>
        <v>6.9370664756056232E-10</v>
      </c>
      <c r="I219" s="41">
        <f t="shared" si="27"/>
        <v>1.2030722825915751E-19</v>
      </c>
      <c r="J219" s="41">
        <f t="shared" si="28"/>
        <v>6.937066474402551E-10</v>
      </c>
      <c r="K219" s="41">
        <f t="shared" si="29"/>
        <v>0.99999999930629335</v>
      </c>
    </row>
    <row r="220" spans="1:11" x14ac:dyDescent="0.25">
      <c r="A220">
        <f t="shared" si="31"/>
        <v>216</v>
      </c>
      <c r="B220" s="5">
        <f t="shared" si="30"/>
        <v>0.99999999968783204</v>
      </c>
      <c r="C220" s="5">
        <f t="shared" si="24"/>
        <v>3.1216795797645807E-11</v>
      </c>
      <c r="D220" s="40">
        <v>0.9</v>
      </c>
      <c r="E220" s="40">
        <v>0.9</v>
      </c>
      <c r="F220" s="40">
        <v>1</v>
      </c>
      <c r="G220" s="29">
        <f t="shared" si="25"/>
        <v>0.99999999993062938</v>
      </c>
      <c r="H220" s="5">
        <f t="shared" si="26"/>
        <v>6.243359162019522E-10</v>
      </c>
      <c r="I220" s="41">
        <f t="shared" si="27"/>
        <v>9.7448834095353196E-20</v>
      </c>
      <c r="J220" s="41">
        <f t="shared" si="28"/>
        <v>6.2433591610450339E-10</v>
      </c>
      <c r="K220" s="41">
        <f t="shared" si="29"/>
        <v>0.99999999937566408</v>
      </c>
    </row>
    <row r="221" spans="1:11" x14ac:dyDescent="0.25">
      <c r="A221">
        <f t="shared" si="31"/>
        <v>217</v>
      </c>
      <c r="B221" s="5">
        <f t="shared" si="30"/>
        <v>0.99999999971904885</v>
      </c>
      <c r="C221" s="5">
        <f t="shared" si="24"/>
        <v>2.8095115109217389E-11</v>
      </c>
      <c r="D221" s="40">
        <v>0.9</v>
      </c>
      <c r="E221" s="40">
        <v>0.9</v>
      </c>
      <c r="F221" s="40">
        <v>1</v>
      </c>
      <c r="G221" s="29">
        <f t="shared" si="25"/>
        <v>0.99999999993756639</v>
      </c>
      <c r="H221" s="5">
        <f t="shared" si="26"/>
        <v>5.619023023860669E-10</v>
      </c>
      <c r="I221" s="41">
        <f t="shared" si="27"/>
        <v>7.8933549378867228E-20</v>
      </c>
      <c r="J221" s="41">
        <f t="shared" si="28"/>
        <v>5.6190230230713339E-10</v>
      </c>
      <c r="K221" s="41">
        <f t="shared" si="29"/>
        <v>0.9999999994380977</v>
      </c>
    </row>
    <row r="222" spans="1:11" x14ac:dyDescent="0.25">
      <c r="A222">
        <f t="shared" si="31"/>
        <v>218</v>
      </c>
      <c r="B222" s="5">
        <f t="shared" si="30"/>
        <v>0.99999999974714393</v>
      </c>
      <c r="C222" s="5">
        <f t="shared" si="24"/>
        <v>2.5285606930227656E-11</v>
      </c>
      <c r="D222" s="40">
        <v>0.9</v>
      </c>
      <c r="E222" s="40">
        <v>0.9</v>
      </c>
      <c r="F222" s="40">
        <v>1</v>
      </c>
      <c r="G222" s="29">
        <f t="shared" si="25"/>
        <v>0.99999999994380973</v>
      </c>
      <c r="H222" s="5">
        <f t="shared" si="26"/>
        <v>5.0571213876794573E-10</v>
      </c>
      <c r="I222" s="41">
        <f t="shared" si="27"/>
        <v>6.3936191840479156E-20</v>
      </c>
      <c r="J222" s="41">
        <f t="shared" si="28"/>
        <v>5.0571213870400953E-10</v>
      </c>
      <c r="K222" s="41">
        <f t="shared" si="29"/>
        <v>0.99999999949428786</v>
      </c>
    </row>
    <row r="223" spans="1:11" x14ac:dyDescent="0.25">
      <c r="A223">
        <f t="shared" si="31"/>
        <v>219</v>
      </c>
      <c r="B223" s="5">
        <f t="shared" si="30"/>
        <v>0.99999999977242959</v>
      </c>
      <c r="C223" s="5">
        <f t="shared" si="24"/>
        <v>2.2757040687112751E-11</v>
      </c>
      <c r="D223" s="40">
        <v>0.9</v>
      </c>
      <c r="E223" s="40">
        <v>0.9</v>
      </c>
      <c r="F223" s="40">
        <v>1</v>
      </c>
      <c r="G223" s="29">
        <f t="shared" si="25"/>
        <v>0.99999999994942879</v>
      </c>
      <c r="H223" s="5">
        <f t="shared" si="26"/>
        <v>4.55140813874603E-10</v>
      </c>
      <c r="I223" s="41">
        <f t="shared" si="27"/>
        <v>5.1788290125394481E-20</v>
      </c>
      <c r="J223" s="41">
        <f t="shared" si="28"/>
        <v>4.5514081382281472E-10</v>
      </c>
      <c r="K223" s="41">
        <f t="shared" si="29"/>
        <v>0.99999999954485919</v>
      </c>
    </row>
    <row r="224" spans="1:11" x14ac:dyDescent="0.25">
      <c r="A224">
        <f t="shared" si="31"/>
        <v>220</v>
      </c>
      <c r="B224" s="5">
        <f t="shared" si="30"/>
        <v>0.99999999979518661</v>
      </c>
      <c r="C224" s="5">
        <f t="shared" si="24"/>
        <v>2.0481338839676135E-11</v>
      </c>
      <c r="D224" s="40">
        <v>0.9</v>
      </c>
      <c r="E224" s="40">
        <v>0.9</v>
      </c>
      <c r="F224" s="40">
        <v>1</v>
      </c>
      <c r="G224" s="29">
        <f t="shared" si="25"/>
        <v>0.99999999995448596</v>
      </c>
      <c r="H224" s="5">
        <f t="shared" si="26"/>
        <v>4.0962677690072458E-10</v>
      </c>
      <c r="I224" s="41">
        <f t="shared" si="27"/>
        <v>4.1948524097110622E-20</v>
      </c>
      <c r="J224" s="41">
        <f t="shared" si="28"/>
        <v>4.0962677685877608E-10</v>
      </c>
      <c r="K224" s="41">
        <f t="shared" si="29"/>
        <v>0.99999999959037322</v>
      </c>
    </row>
    <row r="225" spans="1:11" x14ac:dyDescent="0.25">
      <c r="A225">
        <f t="shared" si="31"/>
        <v>221</v>
      </c>
      <c r="B225" s="5">
        <f t="shared" si="30"/>
        <v>0.99999999981566789</v>
      </c>
      <c r="C225" s="5">
        <f t="shared" si="24"/>
        <v>1.8433210507494818E-11</v>
      </c>
      <c r="D225" s="40">
        <v>0.9</v>
      </c>
      <c r="E225" s="40">
        <v>0.9</v>
      </c>
      <c r="F225" s="40">
        <v>1</v>
      </c>
      <c r="G225" s="29">
        <f t="shared" si="25"/>
        <v>0.99999999995903732</v>
      </c>
      <c r="H225" s="5">
        <f t="shared" si="26"/>
        <v>3.6866421023672992E-10</v>
      </c>
      <c r="I225" s="41">
        <f t="shared" si="27"/>
        <v>3.3978324983631252E-20</v>
      </c>
      <c r="J225" s="41">
        <f t="shared" si="28"/>
        <v>3.6866421020275162E-10</v>
      </c>
      <c r="K225" s="41">
        <f t="shared" si="29"/>
        <v>0.99999999963133579</v>
      </c>
    </row>
    <row r="226" spans="1:11" x14ac:dyDescent="0.25">
      <c r="A226">
        <f t="shared" si="31"/>
        <v>222</v>
      </c>
      <c r="B226" s="5">
        <f t="shared" si="30"/>
        <v>0.99999999983410115</v>
      </c>
      <c r="C226" s="5">
        <f t="shared" si="24"/>
        <v>1.6589885016396897E-11</v>
      </c>
      <c r="D226" s="40">
        <v>0.9</v>
      </c>
      <c r="E226" s="40">
        <v>0.9</v>
      </c>
      <c r="F226" s="40">
        <v>1</v>
      </c>
      <c r="G226" s="29">
        <f t="shared" si="25"/>
        <v>0.9999999999631336</v>
      </c>
      <c r="H226" s="5">
        <f t="shared" si="26"/>
        <v>3.3179770039827306E-10</v>
      </c>
      <c r="I226" s="41">
        <f t="shared" si="27"/>
        <v>2.7522428501961481E-20</v>
      </c>
      <c r="J226" s="41">
        <f t="shared" si="28"/>
        <v>3.3179770037075065E-10</v>
      </c>
      <c r="K226" s="41">
        <f t="shared" si="29"/>
        <v>0.9999999996682023</v>
      </c>
    </row>
    <row r="227" spans="1:11" x14ac:dyDescent="0.25">
      <c r="A227">
        <f t="shared" si="31"/>
        <v>223</v>
      </c>
      <c r="B227" s="5">
        <f t="shared" si="30"/>
        <v>0.99999999985069099</v>
      </c>
      <c r="C227" s="5">
        <f t="shared" si="24"/>
        <v>1.4930900956089657E-11</v>
      </c>
      <c r="D227" s="40">
        <v>0.9</v>
      </c>
      <c r="E227" s="40">
        <v>0.9</v>
      </c>
      <c r="F227" s="40">
        <v>1</v>
      </c>
      <c r="G227" s="29">
        <f t="shared" si="25"/>
        <v>0.99999999996682021</v>
      </c>
      <c r="H227" s="5">
        <f t="shared" si="26"/>
        <v>2.9861801917876472E-10</v>
      </c>
      <c r="I227" s="41">
        <f t="shared" si="27"/>
        <v>2.2293180347890847E-20</v>
      </c>
      <c r="J227" s="41">
        <f t="shared" si="28"/>
        <v>2.9861801915647153E-10</v>
      </c>
      <c r="K227" s="41">
        <f t="shared" si="29"/>
        <v>0.99999999970138198</v>
      </c>
    </row>
    <row r="228" spans="1:11" x14ac:dyDescent="0.25">
      <c r="A228">
        <f t="shared" si="31"/>
        <v>224</v>
      </c>
      <c r="B228" s="5">
        <f t="shared" si="30"/>
        <v>0.99999999986562194</v>
      </c>
      <c r="C228" s="5">
        <f t="shared" si="24"/>
        <v>1.3437806419945289E-11</v>
      </c>
      <c r="D228" s="40">
        <v>0.9</v>
      </c>
      <c r="E228" s="40">
        <v>0.9</v>
      </c>
      <c r="F228" s="40">
        <v>1</v>
      </c>
      <c r="G228" s="29">
        <f t="shared" si="25"/>
        <v>0.99999999997013822</v>
      </c>
      <c r="H228" s="5">
        <f t="shared" si="26"/>
        <v>2.6875612844505269E-10</v>
      </c>
      <c r="I228" s="41">
        <f t="shared" si="27"/>
        <v>1.8057464146619941E-20</v>
      </c>
      <c r="J228" s="41">
        <f t="shared" si="28"/>
        <v>2.6875612842699523E-10</v>
      </c>
      <c r="K228" s="41">
        <f t="shared" si="29"/>
        <v>0.99999999973124387</v>
      </c>
    </row>
    <row r="229" spans="1:11" x14ac:dyDescent="0.25">
      <c r="A229">
        <f t="shared" si="31"/>
        <v>225</v>
      </c>
      <c r="B229" s="5">
        <f t="shared" si="30"/>
        <v>0.99999999987905974</v>
      </c>
      <c r="C229" s="5">
        <f t="shared" si="24"/>
        <v>1.2094025778239681E-11</v>
      </c>
      <c r="D229" s="40">
        <v>0.9</v>
      </c>
      <c r="E229" s="40">
        <v>0.9</v>
      </c>
      <c r="F229" s="40">
        <v>1</v>
      </c>
      <c r="G229" s="29">
        <f t="shared" si="25"/>
        <v>0.99999999997312439</v>
      </c>
      <c r="H229" s="5">
        <f t="shared" si="26"/>
        <v>2.4188051560217261E-10</v>
      </c>
      <c r="I229" s="41">
        <f t="shared" si="27"/>
        <v>1.4626545958762152E-20</v>
      </c>
      <c r="J229" s="41">
        <f t="shared" si="28"/>
        <v>2.4188051558754604E-10</v>
      </c>
      <c r="K229" s="41">
        <f t="shared" si="29"/>
        <v>0.99999999975811948</v>
      </c>
    </row>
    <row r="230" spans="1:11" x14ac:dyDescent="0.25">
      <c r="A230">
        <f t="shared" si="31"/>
        <v>226</v>
      </c>
      <c r="B230" s="5">
        <f t="shared" si="30"/>
        <v>0.99999999989115373</v>
      </c>
      <c r="C230" s="5">
        <f t="shared" si="24"/>
        <v>1.0884626531318808E-11</v>
      </c>
      <c r="D230" s="40">
        <v>0.9</v>
      </c>
      <c r="E230" s="40">
        <v>0.9</v>
      </c>
      <c r="F230" s="40">
        <v>1</v>
      </c>
      <c r="G230" s="29">
        <f t="shared" si="25"/>
        <v>0.9999999999758119</v>
      </c>
      <c r="H230" s="5">
        <f t="shared" si="26"/>
        <v>2.1769253065665317E-10</v>
      </c>
      <c r="I230" s="41">
        <f t="shared" si="27"/>
        <v>1.1847509477214029E-20</v>
      </c>
      <c r="J230" s="41">
        <f t="shared" si="28"/>
        <v>2.1769253064480567E-10</v>
      </c>
      <c r="K230" s="41">
        <f t="shared" si="29"/>
        <v>0.99999999978230747</v>
      </c>
    </row>
    <row r="231" spans="1:11" x14ac:dyDescent="0.25">
      <c r="A231">
        <f t="shared" si="31"/>
        <v>227</v>
      </c>
      <c r="B231" s="5">
        <f t="shared" si="30"/>
        <v>0.99999999990203836</v>
      </c>
      <c r="C231" s="5">
        <f t="shared" si="24"/>
        <v>9.796163878376489E-12</v>
      </c>
      <c r="D231" s="40">
        <v>0.9</v>
      </c>
      <c r="E231" s="40">
        <v>0.9</v>
      </c>
      <c r="F231" s="40">
        <v>1</v>
      </c>
      <c r="G231" s="29">
        <f t="shared" si="25"/>
        <v>0.99999999997823075</v>
      </c>
      <c r="H231" s="5">
        <f t="shared" si="26"/>
        <v>1.9592327759205414E-10</v>
      </c>
      <c r="I231" s="41">
        <f t="shared" si="27"/>
        <v>9.5964826765433634E-21</v>
      </c>
      <c r="J231" s="41">
        <f t="shared" si="28"/>
        <v>1.9592327758245766E-10</v>
      </c>
      <c r="K231" s="41">
        <f t="shared" si="29"/>
        <v>0.99999999980407672</v>
      </c>
    </row>
    <row r="232" spans="1:11" x14ac:dyDescent="0.25">
      <c r="A232">
        <f t="shared" si="31"/>
        <v>228</v>
      </c>
      <c r="B232" s="5">
        <f t="shared" si="30"/>
        <v>0.99999999991183453</v>
      </c>
      <c r="C232" s="5">
        <f t="shared" si="24"/>
        <v>8.8165474906923834E-12</v>
      </c>
      <c r="D232" s="40">
        <v>0.9</v>
      </c>
      <c r="E232" s="40">
        <v>0.9</v>
      </c>
      <c r="F232" s="40">
        <v>1</v>
      </c>
      <c r="G232" s="29">
        <f t="shared" si="25"/>
        <v>0.99999999998040767</v>
      </c>
      <c r="H232" s="5">
        <f t="shared" si="26"/>
        <v>1.7633094983371242E-10</v>
      </c>
      <c r="I232" s="41">
        <f t="shared" si="27"/>
        <v>7.7731509680001243E-21</v>
      </c>
      <c r="J232" s="41">
        <f t="shared" si="28"/>
        <v>1.7633094982593927E-10</v>
      </c>
      <c r="K232" s="41">
        <f t="shared" si="29"/>
        <v>0.99999999982366905</v>
      </c>
    </row>
    <row r="233" spans="1:11" x14ac:dyDescent="0.25">
      <c r="A233">
        <f t="shared" si="31"/>
        <v>229</v>
      </c>
      <c r="B233" s="5">
        <f t="shared" si="30"/>
        <v>0.99999999992065103</v>
      </c>
      <c r="C233" s="5">
        <f t="shared" si="24"/>
        <v>7.9348971826396116E-12</v>
      </c>
      <c r="D233" s="40">
        <v>0.9</v>
      </c>
      <c r="E233" s="40">
        <v>0.9</v>
      </c>
      <c r="F233" s="40">
        <v>1</v>
      </c>
      <c r="G233" s="29">
        <f t="shared" si="25"/>
        <v>0.99999999998236688</v>
      </c>
      <c r="H233" s="5">
        <f t="shared" si="26"/>
        <v>1.5869794366888274E-10</v>
      </c>
      <c r="I233" s="41">
        <f t="shared" si="27"/>
        <v>6.2962593316825697E-21</v>
      </c>
      <c r="J233" s="41">
        <f t="shared" si="28"/>
        <v>1.5869794366258647E-10</v>
      </c>
      <c r="K233" s="41">
        <f t="shared" si="29"/>
        <v>0.99999999984130206</v>
      </c>
    </row>
    <row r="234" spans="1:11" x14ac:dyDescent="0.25">
      <c r="A234">
        <f t="shared" si="31"/>
        <v>230</v>
      </c>
      <c r="B234" s="5">
        <f t="shared" si="30"/>
        <v>0.9999999999285859</v>
      </c>
      <c r="C234" s="5">
        <f t="shared" si="24"/>
        <v>7.1414096849224396E-12</v>
      </c>
      <c r="D234" s="40">
        <v>0.9</v>
      </c>
      <c r="E234" s="40">
        <v>0.9</v>
      </c>
      <c r="F234" s="40">
        <v>1</v>
      </c>
      <c r="G234" s="29">
        <f t="shared" si="25"/>
        <v>0.99999999998413025</v>
      </c>
      <c r="H234" s="5">
        <f t="shared" si="26"/>
        <v>1.4282819371148211E-10</v>
      </c>
      <c r="I234" s="41">
        <f t="shared" si="27"/>
        <v>5.099973230085373E-21</v>
      </c>
      <c r="J234" s="41">
        <f t="shared" si="28"/>
        <v>1.4282819370638213E-10</v>
      </c>
      <c r="K234" s="41">
        <f t="shared" si="29"/>
        <v>0.99999999985717181</v>
      </c>
    </row>
    <row r="235" spans="1:11" x14ac:dyDescent="0.25">
      <c r="A235">
        <f t="shared" si="31"/>
        <v>231</v>
      </c>
      <c r="B235" s="5">
        <f t="shared" si="30"/>
        <v>0.9999999999357273</v>
      </c>
      <c r="C235" s="5">
        <f t="shared" si="24"/>
        <v>6.4272698267348189E-12</v>
      </c>
      <c r="D235" s="40">
        <v>0.9</v>
      </c>
      <c r="E235" s="40">
        <v>0.9</v>
      </c>
      <c r="F235" s="40">
        <v>1</v>
      </c>
      <c r="G235" s="29">
        <f t="shared" si="25"/>
        <v>0.9999999999857172</v>
      </c>
      <c r="H235" s="5">
        <f t="shared" si="26"/>
        <v>1.2854539654525338E-10</v>
      </c>
      <c r="I235" s="41">
        <f t="shared" si="27"/>
        <v>4.1309797435096185E-21</v>
      </c>
      <c r="J235" s="41">
        <f t="shared" si="28"/>
        <v>1.2854539654112239E-10</v>
      </c>
      <c r="K235" s="41">
        <f t="shared" si="29"/>
        <v>0.9999999998714546</v>
      </c>
    </row>
    <row r="236" spans="1:11" x14ac:dyDescent="0.25">
      <c r="A236">
        <f t="shared" si="31"/>
        <v>232</v>
      </c>
      <c r="B236" s="5">
        <f t="shared" si="30"/>
        <v>0.9999999999421546</v>
      </c>
      <c r="C236" s="5">
        <f t="shared" si="24"/>
        <v>5.7845395134583603E-12</v>
      </c>
      <c r="D236" s="40">
        <v>0.9</v>
      </c>
      <c r="E236" s="40">
        <v>0.9</v>
      </c>
      <c r="F236" s="40">
        <v>1</v>
      </c>
      <c r="G236" s="29">
        <f t="shared" si="25"/>
        <v>0.9999999999871455</v>
      </c>
      <c r="H236" s="5">
        <f t="shared" si="26"/>
        <v>1.1569079027771835E-10</v>
      </c>
      <c r="I236" s="41">
        <f t="shared" si="27"/>
        <v>3.3460897389643084E-21</v>
      </c>
      <c r="J236" s="41">
        <f t="shared" si="28"/>
        <v>1.1569079027437226E-10</v>
      </c>
      <c r="K236" s="41">
        <f t="shared" si="29"/>
        <v>0.99999999988430921</v>
      </c>
    </row>
    <row r="237" spans="1:11" x14ac:dyDescent="0.25">
      <c r="A237">
        <f t="shared" si="31"/>
        <v>233</v>
      </c>
      <c r="B237" s="5">
        <f t="shared" si="30"/>
        <v>0.9999999999479392</v>
      </c>
      <c r="C237" s="5">
        <f t="shared" si="24"/>
        <v>5.2060800110509395E-12</v>
      </c>
      <c r="D237" s="40">
        <v>0.9</v>
      </c>
      <c r="E237" s="40">
        <v>0.9</v>
      </c>
      <c r="F237" s="40">
        <v>1</v>
      </c>
      <c r="G237" s="29">
        <f t="shared" si="25"/>
        <v>0.99999999998843092</v>
      </c>
      <c r="H237" s="5">
        <f t="shared" si="26"/>
        <v>1.041216002279452E-10</v>
      </c>
      <c r="I237" s="41">
        <f t="shared" si="27"/>
        <v>2.7103269086481115E-21</v>
      </c>
      <c r="J237" s="41">
        <f t="shared" si="28"/>
        <v>1.0412160022523487E-10</v>
      </c>
      <c r="K237" s="41">
        <f t="shared" si="29"/>
        <v>0.9999999998958784</v>
      </c>
    </row>
    <row r="238" spans="1:11" x14ac:dyDescent="0.25">
      <c r="A238">
        <f t="shared" si="31"/>
        <v>234</v>
      </c>
      <c r="B238" s="5">
        <f t="shared" si="30"/>
        <v>0.99999999995314526</v>
      </c>
      <c r="C238" s="5">
        <f t="shared" si="24"/>
        <v>4.6854742304352595E-12</v>
      </c>
      <c r="D238" s="40">
        <v>0.9</v>
      </c>
      <c r="E238" s="40">
        <v>0.9</v>
      </c>
      <c r="F238" s="40">
        <v>1</v>
      </c>
      <c r="G238" s="29">
        <f t="shared" si="25"/>
        <v>0.99999999998958788</v>
      </c>
      <c r="H238" s="5">
        <f t="shared" si="26"/>
        <v>9.3709484614315587E-11</v>
      </c>
      <c r="I238" s="41">
        <f t="shared" si="27"/>
        <v>2.1953668767730262E-21</v>
      </c>
      <c r="J238" s="41">
        <f t="shared" si="28"/>
        <v>9.3709484612120224E-11</v>
      </c>
      <c r="K238" s="41">
        <f t="shared" si="29"/>
        <v>0.99999999990629052</v>
      </c>
    </row>
    <row r="239" spans="1:11" x14ac:dyDescent="0.25">
      <c r="A239">
        <f t="shared" si="31"/>
        <v>235</v>
      </c>
      <c r="B239" s="5">
        <f t="shared" si="30"/>
        <v>0.99999999995783073</v>
      </c>
      <c r="C239" s="5">
        <f t="shared" si="24"/>
        <v>4.2169268074268598E-12</v>
      </c>
      <c r="D239" s="40">
        <v>0.9</v>
      </c>
      <c r="E239" s="40">
        <v>0.9</v>
      </c>
      <c r="F239" s="40">
        <v>1</v>
      </c>
      <c r="G239" s="29">
        <f t="shared" si="25"/>
        <v>0.99999999999062905</v>
      </c>
      <c r="H239" s="5">
        <f t="shared" si="26"/>
        <v>8.4338536153081622E-11</v>
      </c>
      <c r="I239" s="41">
        <f t="shared" si="27"/>
        <v>1.7782471701861512E-21</v>
      </c>
      <c r="J239" s="41">
        <f t="shared" si="28"/>
        <v>8.4338536151303378E-11</v>
      </c>
      <c r="K239" s="41">
        <f t="shared" si="29"/>
        <v>0.99999999991566146</v>
      </c>
    </row>
    <row r="240" spans="1:11" x14ac:dyDescent="0.25">
      <c r="A240">
        <f t="shared" si="31"/>
        <v>236</v>
      </c>
      <c r="B240" s="5">
        <f t="shared" si="30"/>
        <v>0.99999999996204769</v>
      </c>
      <c r="C240" s="5">
        <f t="shared" si="24"/>
        <v>3.7952307960435513E-12</v>
      </c>
      <c r="D240" s="40">
        <v>0.9</v>
      </c>
      <c r="E240" s="40">
        <v>0.9</v>
      </c>
      <c r="F240" s="40">
        <v>1</v>
      </c>
      <c r="G240" s="29">
        <f t="shared" si="25"/>
        <v>0.99999999999156619</v>
      </c>
      <c r="H240" s="5">
        <f t="shared" si="26"/>
        <v>7.5904615924552023E-11</v>
      </c>
      <c r="I240" s="41">
        <f t="shared" si="27"/>
        <v>1.4403776797181049E-21</v>
      </c>
      <c r="J240" s="41">
        <f t="shared" si="28"/>
        <v>7.5904615923111643E-11</v>
      </c>
      <c r="K240" s="41">
        <f t="shared" si="29"/>
        <v>0.99999999992409538</v>
      </c>
    </row>
    <row r="241" spans="1:11" x14ac:dyDescent="0.25">
      <c r="A241">
        <f t="shared" si="31"/>
        <v>237</v>
      </c>
      <c r="B241" s="5">
        <f t="shared" si="30"/>
        <v>0.99999999996584288</v>
      </c>
      <c r="C241" s="5">
        <f t="shared" si="24"/>
        <v>3.4157121573543415E-12</v>
      </c>
      <c r="D241" s="40">
        <v>0.9</v>
      </c>
      <c r="E241" s="40">
        <v>0.9</v>
      </c>
      <c r="F241" s="40">
        <v>1</v>
      </c>
      <c r="G241" s="29">
        <f t="shared" si="25"/>
        <v>0.99999999999240952</v>
      </c>
      <c r="H241" s="5">
        <f t="shared" si="26"/>
        <v>6.8314243150068433E-11</v>
      </c>
      <c r="I241" s="41">
        <f t="shared" si="27"/>
        <v>1.166708954331519E-21</v>
      </c>
      <c r="J241" s="41">
        <f t="shared" si="28"/>
        <v>6.831424314890172E-11</v>
      </c>
      <c r="K241" s="41">
        <f t="shared" si="29"/>
        <v>0.99999999993168576</v>
      </c>
    </row>
    <row r="242" spans="1:11" x14ac:dyDescent="0.25">
      <c r="A242">
        <f t="shared" si="31"/>
        <v>238</v>
      </c>
      <c r="B242" s="5">
        <f t="shared" si="30"/>
        <v>0.99999999996925859</v>
      </c>
      <c r="C242" s="5">
        <f t="shared" si="24"/>
        <v>3.0741409416375742E-12</v>
      </c>
      <c r="D242" s="40">
        <v>0.9</v>
      </c>
      <c r="E242" s="40">
        <v>0.9</v>
      </c>
      <c r="F242" s="40">
        <v>1</v>
      </c>
      <c r="G242" s="29">
        <f t="shared" si="25"/>
        <v>0.99999999999316858</v>
      </c>
      <c r="H242" s="5">
        <f t="shared" si="26"/>
        <v>6.1482818835166578E-11</v>
      </c>
      <c r="I242" s="41">
        <f t="shared" si="27"/>
        <v>9.4503425300853042E-22</v>
      </c>
      <c r="J242" s="41">
        <f t="shared" si="28"/>
        <v>6.148281883422155E-11</v>
      </c>
      <c r="K242" s="41">
        <f t="shared" si="29"/>
        <v>0.99999999993851718</v>
      </c>
    </row>
    <row r="243" spans="1:11" x14ac:dyDescent="0.25">
      <c r="A243">
        <f t="shared" si="31"/>
        <v>239</v>
      </c>
      <c r="B243" s="5">
        <f t="shared" si="30"/>
        <v>0.99999999997233269</v>
      </c>
      <c r="C243" s="5">
        <f t="shared" si="24"/>
        <v>2.7667312883810352E-12</v>
      </c>
      <c r="D243" s="40">
        <v>0.9</v>
      </c>
      <c r="E243" s="40">
        <v>0.9</v>
      </c>
      <c r="F243" s="40">
        <v>1</v>
      </c>
      <c r="G243" s="29">
        <f t="shared" si="25"/>
        <v>0.9999999999938517</v>
      </c>
      <c r="H243" s="5">
        <f t="shared" si="26"/>
        <v>5.5334625769576943E-11</v>
      </c>
      <c r="I243" s="41">
        <f t="shared" si="27"/>
        <v>7.6548020228596106E-22</v>
      </c>
      <c r="J243" s="41">
        <f t="shared" si="28"/>
        <v>5.5334625768811464E-11</v>
      </c>
      <c r="K243" s="41">
        <f t="shared" si="29"/>
        <v>0.99999999994466537</v>
      </c>
    </row>
    <row r="244" spans="1:11" x14ac:dyDescent="0.25">
      <c r="A244">
        <f t="shared" si="31"/>
        <v>240</v>
      </c>
      <c r="B244" s="5">
        <f t="shared" si="30"/>
        <v>0.99999999997509947</v>
      </c>
      <c r="C244" s="5">
        <f t="shared" si="24"/>
        <v>2.4900526084400568E-12</v>
      </c>
      <c r="D244" s="40">
        <v>0.9</v>
      </c>
      <c r="E244" s="40">
        <v>0.9</v>
      </c>
      <c r="F244" s="40">
        <v>1</v>
      </c>
      <c r="G244" s="29">
        <f t="shared" si="25"/>
        <v>0.99999999999446654</v>
      </c>
      <c r="H244" s="5">
        <f t="shared" si="26"/>
        <v>4.9801052170385685E-11</v>
      </c>
      <c r="I244" s="41">
        <f t="shared" si="27"/>
        <v>6.2003619933480843E-22</v>
      </c>
      <c r="J244" s="41">
        <f t="shared" si="28"/>
        <v>4.9801052169765649E-11</v>
      </c>
      <c r="K244" s="41">
        <f t="shared" si="29"/>
        <v>0.99999999995019895</v>
      </c>
    </row>
    <row r="245" spans="1:11" x14ac:dyDescent="0.25">
      <c r="A245">
        <f t="shared" si="31"/>
        <v>241</v>
      </c>
      <c r="B245" s="5">
        <f t="shared" si="30"/>
        <v>0.99999999997758948</v>
      </c>
      <c r="C245" s="5">
        <f t="shared" si="24"/>
        <v>2.24105178849807E-12</v>
      </c>
      <c r="D245" s="40">
        <v>0.9</v>
      </c>
      <c r="E245" s="40">
        <v>0.9</v>
      </c>
      <c r="F245" s="40">
        <v>1</v>
      </c>
      <c r="G245" s="29">
        <f t="shared" si="25"/>
        <v>0.99999999999501987</v>
      </c>
      <c r="H245" s="5">
        <f t="shared" si="26"/>
        <v>4.4821035771244892E-11</v>
      </c>
      <c r="I245" s="41">
        <f t="shared" si="27"/>
        <v>5.0223131191305873E-22</v>
      </c>
      <c r="J245" s="41">
        <f t="shared" si="28"/>
        <v>4.4821035770742658E-11</v>
      </c>
      <c r="K245" s="41">
        <f t="shared" si="29"/>
        <v>0.99999999995517896</v>
      </c>
    </row>
    <row r="246" spans="1:11" x14ac:dyDescent="0.25">
      <c r="A246">
        <f t="shared" si="31"/>
        <v>242</v>
      </c>
      <c r="B246" s="5">
        <f t="shared" si="30"/>
        <v>0.99999999997983058</v>
      </c>
      <c r="C246" s="5">
        <f t="shared" si="24"/>
        <v>2.0169421687642005E-12</v>
      </c>
      <c r="D246" s="40">
        <v>0.9</v>
      </c>
      <c r="E246" s="40">
        <v>0.9</v>
      </c>
      <c r="F246" s="40">
        <v>1</v>
      </c>
      <c r="G246" s="29">
        <f t="shared" si="25"/>
        <v>0.99999999999551792</v>
      </c>
      <c r="H246" s="5">
        <f t="shared" si="26"/>
        <v>4.0338843376323633E-11</v>
      </c>
      <c r="I246" s="41">
        <f t="shared" si="27"/>
        <v>4.0680557124309728E-22</v>
      </c>
      <c r="J246" s="41">
        <f t="shared" si="28"/>
        <v>4.0338843375916828E-11</v>
      </c>
      <c r="K246" s="41">
        <f t="shared" si="29"/>
        <v>0.99999999995966116</v>
      </c>
    </row>
    <row r="247" spans="1:11" x14ac:dyDescent="0.25">
      <c r="A247">
        <f t="shared" si="31"/>
        <v>243</v>
      </c>
      <c r="B247" s="5">
        <f t="shared" si="30"/>
        <v>0.99999999998184752</v>
      </c>
      <c r="C247" s="5">
        <f t="shared" si="24"/>
        <v>1.8152479518942894E-12</v>
      </c>
      <c r="D247" s="40">
        <v>0.9</v>
      </c>
      <c r="E247" s="40">
        <v>0.9</v>
      </c>
      <c r="F247" s="40">
        <v>1</v>
      </c>
      <c r="G247" s="29">
        <f t="shared" si="25"/>
        <v>0.99999999999596612</v>
      </c>
      <c r="H247" s="5">
        <f t="shared" si="26"/>
        <v>3.6304959038727885E-11</v>
      </c>
      <c r="I247" s="41">
        <f t="shared" si="27"/>
        <v>3.2951251270690879E-22</v>
      </c>
      <c r="J247" s="41">
        <f t="shared" si="28"/>
        <v>3.630495903839837E-11</v>
      </c>
      <c r="K247" s="41">
        <f t="shared" si="29"/>
        <v>0.99999999996369504</v>
      </c>
    </row>
    <row r="248" spans="1:11" x14ac:dyDescent="0.25">
      <c r="A248">
        <f t="shared" si="31"/>
        <v>244</v>
      </c>
      <c r="B248" s="5">
        <f t="shared" si="30"/>
        <v>0.99999999998366274</v>
      </c>
      <c r="C248" s="5">
        <f t="shared" si="24"/>
        <v>1.6337264873792065E-12</v>
      </c>
      <c r="D248" s="40">
        <v>0.9</v>
      </c>
      <c r="E248" s="40">
        <v>0.9</v>
      </c>
      <c r="F248" s="40">
        <v>1</v>
      </c>
      <c r="G248" s="29">
        <f t="shared" si="25"/>
        <v>0.99999999999636946</v>
      </c>
      <c r="H248" s="5">
        <f t="shared" si="26"/>
        <v>3.2674529748266231E-11</v>
      </c>
      <c r="I248" s="41">
        <f t="shared" si="27"/>
        <v>2.6690622357194416E-22</v>
      </c>
      <c r="J248" s="41">
        <f t="shared" si="28"/>
        <v>3.2674529747999323E-11</v>
      </c>
      <c r="K248" s="41">
        <f t="shared" si="29"/>
        <v>0.99999999996732547</v>
      </c>
    </row>
    <row r="249" spans="1:11" x14ac:dyDescent="0.25">
      <c r="A249">
        <f t="shared" si="31"/>
        <v>245</v>
      </c>
      <c r="B249" s="5">
        <f t="shared" si="30"/>
        <v>0.99999999998529643</v>
      </c>
      <c r="C249" s="5">
        <f t="shared" si="24"/>
        <v>1.4703571693146299E-12</v>
      </c>
      <c r="D249" s="40">
        <v>0.9</v>
      </c>
      <c r="E249" s="40">
        <v>0.9</v>
      </c>
      <c r="F249" s="40">
        <v>1</v>
      </c>
      <c r="G249" s="29">
        <f t="shared" si="25"/>
        <v>0.9999999999967325</v>
      </c>
      <c r="H249" s="5">
        <f t="shared" si="26"/>
        <v>2.9407143386845105E-11</v>
      </c>
      <c r="I249" s="41">
        <f t="shared" si="27"/>
        <v>2.1619502054679573E-22</v>
      </c>
      <c r="J249" s="41">
        <f t="shared" si="28"/>
        <v>2.9407143386628907E-11</v>
      </c>
      <c r="K249" s="41">
        <f t="shared" si="29"/>
        <v>0.99999999997059286</v>
      </c>
    </row>
    <row r="250" spans="1:11" x14ac:dyDescent="0.25">
      <c r="A250">
        <f t="shared" si="31"/>
        <v>246</v>
      </c>
      <c r="B250" s="5">
        <f t="shared" si="30"/>
        <v>0.99999999998676681</v>
      </c>
      <c r="C250" s="5">
        <f t="shared" si="24"/>
        <v>1.3233192319405769E-12</v>
      </c>
      <c r="D250" s="40">
        <v>0.9</v>
      </c>
      <c r="E250" s="40">
        <v>0.9</v>
      </c>
      <c r="F250" s="40">
        <v>1</v>
      </c>
      <c r="G250" s="29">
        <f t="shared" si="25"/>
        <v>0.99999999999705924</v>
      </c>
      <c r="H250" s="5">
        <f t="shared" si="26"/>
        <v>2.6466384639259065E-11</v>
      </c>
      <c r="I250" s="41">
        <f t="shared" si="27"/>
        <v>1.751173789706194E-22</v>
      </c>
      <c r="J250" s="41">
        <f t="shared" si="28"/>
        <v>2.6466384639083948E-11</v>
      </c>
      <c r="K250" s="41">
        <f t="shared" si="29"/>
        <v>0.99999999997353362</v>
      </c>
    </row>
    <row r="251" spans="1:11" x14ac:dyDescent="0.25">
      <c r="A251">
        <f t="shared" si="31"/>
        <v>247</v>
      </c>
      <c r="B251" s="5">
        <f t="shared" si="30"/>
        <v>0.99999999998809008</v>
      </c>
      <c r="C251" s="5">
        <f t="shared" si="24"/>
        <v>1.1909917496414194E-12</v>
      </c>
      <c r="D251" s="40">
        <v>0.9</v>
      </c>
      <c r="E251" s="40">
        <v>0.9</v>
      </c>
      <c r="F251" s="40">
        <v>1</v>
      </c>
      <c r="G251" s="29">
        <f t="shared" si="25"/>
        <v>0.99999999999735334</v>
      </c>
      <c r="H251" s="5">
        <f t="shared" si="26"/>
        <v>2.3819834993190885E-11</v>
      </c>
      <c r="I251" s="41">
        <f t="shared" si="27"/>
        <v>1.4184613477739966E-22</v>
      </c>
      <c r="J251" s="41">
        <f t="shared" si="28"/>
        <v>2.381983499304904E-11</v>
      </c>
      <c r="K251" s="41">
        <f t="shared" si="29"/>
        <v>0.99999999997618017</v>
      </c>
    </row>
    <row r="252" spans="1:11" x14ac:dyDescent="0.25">
      <c r="A252">
        <f t="shared" si="31"/>
        <v>248</v>
      </c>
      <c r="B252" s="5">
        <f t="shared" si="30"/>
        <v>0.99999999998928102</v>
      </c>
      <c r="C252" s="5">
        <f t="shared" si="24"/>
        <v>1.0718981257946698E-12</v>
      </c>
      <c r="D252" s="40">
        <v>0.9</v>
      </c>
      <c r="E252" s="40">
        <v>0.9</v>
      </c>
      <c r="F252" s="40">
        <v>1</v>
      </c>
      <c r="G252" s="29">
        <f t="shared" si="25"/>
        <v>0.99999999999761802</v>
      </c>
      <c r="H252" s="5">
        <f t="shared" si="26"/>
        <v>2.1437962516187025E-11</v>
      </c>
      <c r="I252" s="41">
        <f t="shared" si="27"/>
        <v>1.1489655921259157E-22</v>
      </c>
      <c r="J252" s="41">
        <f t="shared" si="28"/>
        <v>2.1437962516072128E-11</v>
      </c>
      <c r="K252" s="41">
        <f t="shared" si="29"/>
        <v>0.99999999997856204</v>
      </c>
    </row>
    <row r="253" spans="1:11" x14ac:dyDescent="0.25">
      <c r="A253">
        <f t="shared" si="31"/>
        <v>249</v>
      </c>
      <c r="B253" s="5">
        <f t="shared" si="30"/>
        <v>0.99999999999035294</v>
      </c>
      <c r="C253" s="5">
        <f t="shared" si="24"/>
        <v>9.6470609277099217E-13</v>
      </c>
      <c r="D253" s="40">
        <v>0.9</v>
      </c>
      <c r="E253" s="40">
        <v>0.9</v>
      </c>
      <c r="F253" s="40">
        <v>1</v>
      </c>
      <c r="G253" s="29">
        <f t="shared" si="25"/>
        <v>0.99999999999785616</v>
      </c>
      <c r="H253" s="5">
        <f t="shared" si="26"/>
        <v>1.9294121855657678E-11</v>
      </c>
      <c r="I253" s="41">
        <f t="shared" si="27"/>
        <v>9.3065784546139647E-23</v>
      </c>
      <c r="J253" s="41">
        <f t="shared" si="28"/>
        <v>1.9294121855564614E-11</v>
      </c>
      <c r="K253" s="41">
        <f t="shared" si="29"/>
        <v>0.99999999998070588</v>
      </c>
    </row>
    <row r="254" spans="1:11" x14ac:dyDescent="0.25">
      <c r="A254">
        <f t="shared" si="31"/>
        <v>250</v>
      </c>
      <c r="B254" s="5">
        <f t="shared" si="30"/>
        <v>0.99999999999131761</v>
      </c>
      <c r="C254" s="5">
        <f t="shared" si="24"/>
        <v>8.6823881416445578E-13</v>
      </c>
      <c r="D254" s="40">
        <v>0.9</v>
      </c>
      <c r="E254" s="40">
        <v>0.9</v>
      </c>
      <c r="F254" s="40">
        <v>1</v>
      </c>
      <c r="G254" s="29">
        <f t="shared" si="25"/>
        <v>0.99999999999807054</v>
      </c>
      <c r="H254" s="5">
        <f t="shared" si="26"/>
        <v>1.7364776283481765E-11</v>
      </c>
      <c r="I254" s="41">
        <f t="shared" si="27"/>
        <v>7.5383863844497203E-23</v>
      </c>
      <c r="J254" s="41">
        <f t="shared" si="28"/>
        <v>1.7364776283406382E-11</v>
      </c>
      <c r="K254" s="41">
        <f t="shared" si="29"/>
        <v>0.99999999998263522</v>
      </c>
    </row>
    <row r="255" spans="1:11" x14ac:dyDescent="0.25">
      <c r="D255" s="43"/>
      <c r="E255" s="43"/>
      <c r="F255" s="43"/>
    </row>
    <row r="256" spans="1:11" x14ac:dyDescent="0.25">
      <c r="D256" s="43"/>
      <c r="E256" s="43"/>
      <c r="F256" s="43"/>
    </row>
    <row r="257" spans="4:6" x14ac:dyDescent="0.25">
      <c r="D257" s="43"/>
      <c r="E257" s="43"/>
      <c r="F257" s="43"/>
    </row>
    <row r="258" spans="4:6" x14ac:dyDescent="0.25">
      <c r="D258" s="43"/>
      <c r="E258" s="43"/>
      <c r="F258" s="43"/>
    </row>
    <row r="259" spans="4:6" x14ac:dyDescent="0.25">
      <c r="D259" s="43"/>
      <c r="E259" s="43"/>
      <c r="F259" s="43"/>
    </row>
    <row r="260" spans="4:6" x14ac:dyDescent="0.25">
      <c r="D260" s="43"/>
      <c r="E260" s="43"/>
      <c r="F260" s="43"/>
    </row>
    <row r="261" spans="4:6" x14ac:dyDescent="0.25">
      <c r="D261" s="43"/>
      <c r="E261" s="43"/>
      <c r="F261" s="43"/>
    </row>
    <row r="262" spans="4:6" x14ac:dyDescent="0.25">
      <c r="D262" s="43"/>
      <c r="E262" s="43"/>
      <c r="F262" s="43"/>
    </row>
    <row r="263" spans="4:6" x14ac:dyDescent="0.25">
      <c r="D263" s="43"/>
      <c r="E263" s="43"/>
      <c r="F263" s="43"/>
    </row>
    <row r="264" spans="4:6" x14ac:dyDescent="0.25">
      <c r="D264" s="43"/>
      <c r="E264" s="43"/>
      <c r="F264" s="43"/>
    </row>
    <row r="265" spans="4:6" x14ac:dyDescent="0.25">
      <c r="D265" s="43"/>
      <c r="E265" s="43"/>
      <c r="F265" s="43"/>
    </row>
    <row r="266" spans="4:6" x14ac:dyDescent="0.25">
      <c r="D266" s="43"/>
      <c r="E266" s="43"/>
      <c r="F266" s="43"/>
    </row>
    <row r="267" spans="4:6" x14ac:dyDescent="0.25">
      <c r="D267" s="43"/>
      <c r="E267" s="43"/>
      <c r="F267" s="43"/>
    </row>
    <row r="268" spans="4:6" x14ac:dyDescent="0.25">
      <c r="D268" s="43"/>
      <c r="E268" s="43"/>
      <c r="F268" s="43"/>
    </row>
    <row r="269" spans="4:6" x14ac:dyDescent="0.25">
      <c r="D269" s="43"/>
      <c r="E269" s="43"/>
      <c r="F269" s="43"/>
    </row>
    <row r="270" spans="4:6" x14ac:dyDescent="0.25">
      <c r="D270" s="43"/>
      <c r="E270" s="43"/>
      <c r="F270" s="43"/>
    </row>
    <row r="271" spans="4:6" x14ac:dyDescent="0.25">
      <c r="D271" s="43"/>
      <c r="E271" s="43"/>
      <c r="F271" s="43"/>
    </row>
    <row r="272" spans="4:6" x14ac:dyDescent="0.25">
      <c r="D272" s="43"/>
      <c r="E272" s="43"/>
      <c r="F272" s="43"/>
    </row>
    <row r="273" spans="4:6" x14ac:dyDescent="0.25">
      <c r="D273" s="43"/>
      <c r="E273" s="43"/>
      <c r="F273" s="43"/>
    </row>
    <row r="274" spans="4:6" x14ac:dyDescent="0.25">
      <c r="D274" s="43"/>
      <c r="E274" s="43"/>
      <c r="F274" s="43"/>
    </row>
    <row r="275" spans="4:6" x14ac:dyDescent="0.25">
      <c r="D275" s="43"/>
      <c r="E275" s="43"/>
      <c r="F275" s="43"/>
    </row>
    <row r="276" spans="4:6" x14ac:dyDescent="0.25">
      <c r="D276" s="43"/>
      <c r="E276" s="43"/>
      <c r="F276" s="43"/>
    </row>
    <row r="277" spans="4:6" x14ac:dyDescent="0.25">
      <c r="D277" s="43"/>
      <c r="E277" s="43"/>
      <c r="F277" s="43"/>
    </row>
    <row r="278" spans="4:6" x14ac:dyDescent="0.25">
      <c r="D278" s="43"/>
      <c r="E278" s="43"/>
      <c r="F278" s="43"/>
    </row>
    <row r="279" spans="4:6" x14ac:dyDescent="0.25">
      <c r="D279" s="43"/>
      <c r="E279" s="43"/>
      <c r="F279" s="43"/>
    </row>
    <row r="280" spans="4:6" x14ac:dyDescent="0.25">
      <c r="D280" s="43"/>
      <c r="E280" s="43"/>
      <c r="F280" s="43"/>
    </row>
    <row r="281" spans="4:6" x14ac:dyDescent="0.25">
      <c r="D281" s="43"/>
      <c r="E281" s="43"/>
      <c r="F281" s="43"/>
    </row>
    <row r="282" spans="4:6" x14ac:dyDescent="0.25">
      <c r="D282" s="43"/>
      <c r="E282" s="43"/>
      <c r="F282" s="43"/>
    </row>
    <row r="283" spans="4:6" x14ac:dyDescent="0.25">
      <c r="D283" s="43"/>
      <c r="E283" s="43"/>
      <c r="F283" s="43"/>
    </row>
    <row r="284" spans="4:6" x14ac:dyDescent="0.25">
      <c r="D284" s="43"/>
      <c r="E284" s="43"/>
      <c r="F284" s="43"/>
    </row>
    <row r="285" spans="4:6" x14ac:dyDescent="0.25">
      <c r="D285" s="43"/>
      <c r="E285" s="43"/>
      <c r="F285" s="43"/>
    </row>
    <row r="286" spans="4:6" x14ac:dyDescent="0.25">
      <c r="D286" s="43"/>
      <c r="E286" s="43"/>
      <c r="F286" s="43"/>
    </row>
    <row r="287" spans="4:6" x14ac:dyDescent="0.25">
      <c r="D287" s="43"/>
      <c r="E287" s="43"/>
      <c r="F287" s="43"/>
    </row>
    <row r="288" spans="4:6" x14ac:dyDescent="0.25">
      <c r="D288" s="43"/>
      <c r="E288" s="43"/>
      <c r="F288" s="43"/>
    </row>
    <row r="289" spans="4:6" x14ac:dyDescent="0.25">
      <c r="D289" s="43"/>
      <c r="E289" s="43"/>
      <c r="F289" s="43"/>
    </row>
    <row r="290" spans="4:6" x14ac:dyDescent="0.25">
      <c r="D290" s="43"/>
      <c r="E290" s="43"/>
      <c r="F290" s="43"/>
    </row>
    <row r="291" spans="4:6" x14ac:dyDescent="0.25">
      <c r="D291" s="43"/>
      <c r="E291" s="43"/>
      <c r="F291" s="43"/>
    </row>
    <row r="292" spans="4:6" x14ac:dyDescent="0.25">
      <c r="D292" s="43"/>
      <c r="E292" s="43"/>
      <c r="F292" s="43"/>
    </row>
    <row r="293" spans="4:6" x14ac:dyDescent="0.25">
      <c r="D293" s="43"/>
      <c r="E293" s="43"/>
      <c r="F293" s="43"/>
    </row>
    <row r="294" spans="4:6" x14ac:dyDescent="0.25">
      <c r="D294" s="43"/>
      <c r="E294" s="43"/>
      <c r="F294" s="43"/>
    </row>
    <row r="295" spans="4:6" x14ac:dyDescent="0.25">
      <c r="D295" s="43"/>
      <c r="E295" s="43"/>
      <c r="F295" s="43"/>
    </row>
    <row r="296" spans="4:6" x14ac:dyDescent="0.25">
      <c r="D296" s="43"/>
      <c r="E296" s="43"/>
      <c r="F296" s="43"/>
    </row>
    <row r="297" spans="4:6" x14ac:dyDescent="0.25">
      <c r="D297" s="43"/>
      <c r="E297" s="43"/>
      <c r="F297" s="43"/>
    </row>
    <row r="298" spans="4:6" x14ac:dyDescent="0.25">
      <c r="D298" s="43"/>
      <c r="E298" s="43"/>
      <c r="F298" s="43"/>
    </row>
    <row r="299" spans="4:6" x14ac:dyDescent="0.25">
      <c r="D299" s="43"/>
      <c r="E299" s="43"/>
      <c r="F299" s="43"/>
    </row>
    <row r="300" spans="4:6" x14ac:dyDescent="0.25">
      <c r="D300" s="43"/>
      <c r="E300" s="43"/>
      <c r="F300" s="43"/>
    </row>
    <row r="301" spans="4:6" x14ac:dyDescent="0.25">
      <c r="D301" s="43"/>
      <c r="E301" s="43"/>
      <c r="F301" s="43"/>
    </row>
    <row r="302" spans="4:6" x14ac:dyDescent="0.25">
      <c r="D302" s="43"/>
      <c r="E302" s="43"/>
      <c r="F302" s="43"/>
    </row>
    <row r="303" spans="4:6" x14ac:dyDescent="0.25">
      <c r="D303" s="43"/>
      <c r="E303" s="43"/>
      <c r="F303" s="43"/>
    </row>
    <row r="304" spans="4:6" x14ac:dyDescent="0.25">
      <c r="D304" s="43"/>
      <c r="E304" s="43"/>
      <c r="F304" s="43"/>
    </row>
    <row r="305" spans="4:6" x14ac:dyDescent="0.25">
      <c r="D305" s="43"/>
      <c r="E305" s="43"/>
      <c r="F305" s="43"/>
    </row>
    <row r="306" spans="4:6" x14ac:dyDescent="0.25">
      <c r="D306" s="43"/>
      <c r="E306" s="43"/>
      <c r="F306" s="43"/>
    </row>
    <row r="307" spans="4:6" x14ac:dyDescent="0.25">
      <c r="D307" s="43"/>
      <c r="E307" s="43"/>
      <c r="F307" s="43"/>
    </row>
    <row r="308" spans="4:6" x14ac:dyDescent="0.25">
      <c r="D308" s="43"/>
      <c r="E308" s="43"/>
      <c r="F308" s="43"/>
    </row>
    <row r="309" spans="4:6" x14ac:dyDescent="0.25">
      <c r="D309" s="43"/>
      <c r="E309" s="43"/>
      <c r="F309" s="43"/>
    </row>
    <row r="310" spans="4:6" x14ac:dyDescent="0.25">
      <c r="D310" s="43"/>
      <c r="E310" s="43"/>
      <c r="F310" s="43"/>
    </row>
    <row r="311" spans="4:6" x14ac:dyDescent="0.25">
      <c r="D311" s="43"/>
      <c r="E311" s="43"/>
      <c r="F311" s="43"/>
    </row>
    <row r="312" spans="4:6" x14ac:dyDescent="0.25">
      <c r="D312" s="43"/>
      <c r="E312" s="43"/>
      <c r="F312" s="43"/>
    </row>
    <row r="313" spans="4:6" x14ac:dyDescent="0.25">
      <c r="D313" s="43"/>
      <c r="E313" s="43"/>
      <c r="F313" s="43"/>
    </row>
    <row r="314" spans="4:6" x14ac:dyDescent="0.25">
      <c r="D314" s="43"/>
      <c r="E314" s="43"/>
      <c r="F314" s="43"/>
    </row>
    <row r="315" spans="4:6" x14ac:dyDescent="0.25">
      <c r="D315" s="43"/>
      <c r="E315" s="43"/>
      <c r="F315" s="43"/>
    </row>
    <row r="316" spans="4:6" x14ac:dyDescent="0.25">
      <c r="D316" s="43"/>
      <c r="E316" s="43"/>
      <c r="F316" s="43"/>
    </row>
    <row r="317" spans="4:6" x14ac:dyDescent="0.25">
      <c r="D317" s="43"/>
      <c r="E317" s="43"/>
      <c r="F317" s="43"/>
    </row>
    <row r="318" spans="4:6" x14ac:dyDescent="0.25">
      <c r="D318" s="43"/>
      <c r="E318" s="43"/>
      <c r="F318" s="43"/>
    </row>
    <row r="319" spans="4:6" x14ac:dyDescent="0.25">
      <c r="D319" s="43"/>
      <c r="E319" s="43"/>
      <c r="F319" s="43"/>
    </row>
    <row r="320" spans="4:6" x14ac:dyDescent="0.25">
      <c r="D320" s="43"/>
      <c r="E320" s="43"/>
      <c r="F320" s="43"/>
    </row>
    <row r="321" spans="4:6" x14ac:dyDescent="0.25">
      <c r="D321" s="43"/>
      <c r="E321" s="43"/>
      <c r="F321" s="43"/>
    </row>
    <row r="322" spans="4:6" x14ac:dyDescent="0.25">
      <c r="D322" s="43"/>
      <c r="E322" s="43"/>
      <c r="F322" s="43"/>
    </row>
    <row r="323" spans="4:6" x14ac:dyDescent="0.25">
      <c r="D323" s="43"/>
      <c r="E323" s="43"/>
      <c r="F323" s="43"/>
    </row>
    <row r="324" spans="4:6" x14ac:dyDescent="0.25">
      <c r="D324" s="43"/>
      <c r="E324" s="43"/>
      <c r="F324" s="43"/>
    </row>
    <row r="325" spans="4:6" x14ac:dyDescent="0.25">
      <c r="D325" s="43"/>
      <c r="E325" s="43"/>
      <c r="F325" s="43"/>
    </row>
    <row r="326" spans="4:6" x14ac:dyDescent="0.25">
      <c r="D326" s="43"/>
      <c r="E326" s="43"/>
      <c r="F326" s="43"/>
    </row>
    <row r="327" spans="4:6" x14ac:dyDescent="0.25">
      <c r="D327" s="43"/>
      <c r="E327" s="43"/>
      <c r="F327" s="43"/>
    </row>
    <row r="328" spans="4:6" x14ac:dyDescent="0.25">
      <c r="D328" s="43"/>
      <c r="E328" s="43"/>
      <c r="F328" s="43"/>
    </row>
    <row r="329" spans="4:6" x14ac:dyDescent="0.25">
      <c r="D329" s="43"/>
      <c r="E329" s="43"/>
      <c r="F329" s="43"/>
    </row>
    <row r="330" spans="4:6" x14ac:dyDescent="0.25">
      <c r="D330" s="43"/>
      <c r="E330" s="43"/>
      <c r="F330" s="43"/>
    </row>
    <row r="331" spans="4:6" x14ac:dyDescent="0.25">
      <c r="D331" s="43"/>
      <c r="E331" s="43"/>
      <c r="F331" s="43"/>
    </row>
    <row r="332" spans="4:6" x14ac:dyDescent="0.25">
      <c r="D332" s="43"/>
      <c r="E332" s="43"/>
      <c r="F332" s="43"/>
    </row>
    <row r="333" spans="4:6" x14ac:dyDescent="0.25">
      <c r="D333" s="43"/>
      <c r="E333" s="43"/>
      <c r="F333" s="43"/>
    </row>
    <row r="334" spans="4:6" x14ac:dyDescent="0.25">
      <c r="D334" s="43"/>
      <c r="E334" s="43"/>
      <c r="F334" s="43"/>
    </row>
    <row r="335" spans="4:6" x14ac:dyDescent="0.25">
      <c r="D335" s="43"/>
      <c r="E335" s="43"/>
      <c r="F335" s="43"/>
    </row>
    <row r="336" spans="4:6" x14ac:dyDescent="0.25">
      <c r="D336" s="43"/>
      <c r="E336" s="43"/>
      <c r="F336" s="43"/>
    </row>
    <row r="337" spans="4:6" x14ac:dyDescent="0.25">
      <c r="D337" s="43"/>
      <c r="E337" s="43"/>
      <c r="F337" s="43"/>
    </row>
    <row r="338" spans="4:6" x14ac:dyDescent="0.25">
      <c r="D338" s="43"/>
      <c r="E338" s="43"/>
      <c r="F338" s="43"/>
    </row>
    <row r="339" spans="4:6" x14ac:dyDescent="0.25">
      <c r="D339" s="43"/>
      <c r="E339" s="43"/>
      <c r="F339" s="43"/>
    </row>
    <row r="340" spans="4:6" x14ac:dyDescent="0.25">
      <c r="D340" s="43"/>
      <c r="E340" s="43"/>
      <c r="F340" s="43"/>
    </row>
    <row r="341" spans="4:6" x14ac:dyDescent="0.25">
      <c r="D341" s="43"/>
      <c r="E341" s="43"/>
      <c r="F341" s="43"/>
    </row>
    <row r="342" spans="4:6" x14ac:dyDescent="0.25">
      <c r="D342" s="43"/>
      <c r="E342" s="43"/>
      <c r="F342" s="43"/>
    </row>
    <row r="343" spans="4:6" x14ac:dyDescent="0.25">
      <c r="D343" s="43"/>
      <c r="E343" s="43"/>
      <c r="F343" s="43"/>
    </row>
    <row r="344" spans="4:6" x14ac:dyDescent="0.25">
      <c r="D344" s="43"/>
      <c r="E344" s="43"/>
      <c r="F344" s="43"/>
    </row>
    <row r="345" spans="4:6" x14ac:dyDescent="0.25">
      <c r="D345" s="43"/>
      <c r="E345" s="43"/>
      <c r="F345" s="43"/>
    </row>
    <row r="346" spans="4:6" x14ac:dyDescent="0.25">
      <c r="D346" s="43"/>
      <c r="E346" s="43"/>
      <c r="F346" s="43"/>
    </row>
    <row r="347" spans="4:6" x14ac:dyDescent="0.25">
      <c r="D347" s="43"/>
      <c r="E347" s="43"/>
      <c r="F347" s="43"/>
    </row>
    <row r="348" spans="4:6" x14ac:dyDescent="0.25">
      <c r="D348" s="43"/>
      <c r="E348" s="43"/>
      <c r="F348" s="43"/>
    </row>
    <row r="349" spans="4:6" x14ac:dyDescent="0.25">
      <c r="D349" s="43"/>
      <c r="E349" s="43"/>
      <c r="F349" s="43"/>
    </row>
    <row r="350" spans="4:6" x14ac:dyDescent="0.25">
      <c r="D350" s="43"/>
      <c r="E350" s="43"/>
      <c r="F350" s="43"/>
    </row>
    <row r="351" spans="4:6" x14ac:dyDescent="0.25">
      <c r="D351" s="43"/>
      <c r="E351" s="43"/>
      <c r="F351" s="43"/>
    </row>
    <row r="352" spans="4:6" x14ac:dyDescent="0.25">
      <c r="D352" s="43"/>
      <c r="E352" s="43"/>
      <c r="F352" s="43"/>
    </row>
    <row r="353" spans="4:6" x14ac:dyDescent="0.25">
      <c r="D353" s="43"/>
      <c r="E353" s="43"/>
      <c r="F353" s="43"/>
    </row>
    <row r="354" spans="4:6" x14ac:dyDescent="0.25">
      <c r="D354" s="43"/>
      <c r="E354" s="43"/>
      <c r="F354" s="43"/>
    </row>
    <row r="355" spans="4:6" x14ac:dyDescent="0.25">
      <c r="D355" s="43"/>
      <c r="E355" s="43"/>
      <c r="F355" s="43"/>
    </row>
    <row r="356" spans="4:6" x14ac:dyDescent="0.25">
      <c r="D356" s="43"/>
      <c r="E356" s="43"/>
      <c r="F356" s="43"/>
    </row>
    <row r="357" spans="4:6" x14ac:dyDescent="0.25">
      <c r="D357" s="43"/>
      <c r="E357" s="43"/>
      <c r="F357" s="43"/>
    </row>
    <row r="358" spans="4:6" x14ac:dyDescent="0.25">
      <c r="D358" s="43"/>
      <c r="E358" s="43"/>
      <c r="F358" s="43"/>
    </row>
    <row r="359" spans="4:6" x14ac:dyDescent="0.25">
      <c r="D359" s="43"/>
      <c r="E359" s="43"/>
      <c r="F359" s="43"/>
    </row>
    <row r="360" spans="4:6" x14ac:dyDescent="0.25">
      <c r="D360" s="43"/>
      <c r="E360" s="43"/>
      <c r="F360" s="43"/>
    </row>
    <row r="361" spans="4:6" x14ac:dyDescent="0.25">
      <c r="D361" s="43"/>
      <c r="E361" s="43"/>
      <c r="F361" s="43"/>
    </row>
    <row r="362" spans="4:6" x14ac:dyDescent="0.25">
      <c r="D362" s="43"/>
      <c r="E362" s="43"/>
      <c r="F362" s="43"/>
    </row>
    <row r="363" spans="4:6" x14ac:dyDescent="0.25">
      <c r="D363" s="43"/>
      <c r="E363" s="43"/>
      <c r="F363" s="43"/>
    </row>
    <row r="364" spans="4:6" x14ac:dyDescent="0.25">
      <c r="D364" s="43"/>
      <c r="E364" s="43"/>
      <c r="F364" s="43"/>
    </row>
    <row r="365" spans="4:6" x14ac:dyDescent="0.25">
      <c r="D365" s="43"/>
      <c r="E365" s="43"/>
      <c r="F365" s="43"/>
    </row>
    <row r="366" spans="4:6" x14ac:dyDescent="0.25">
      <c r="D366" s="43"/>
      <c r="E366" s="43"/>
      <c r="F366" s="43"/>
    </row>
    <row r="367" spans="4:6" x14ac:dyDescent="0.25">
      <c r="D367" s="43"/>
      <c r="E367" s="43"/>
      <c r="F367" s="43"/>
    </row>
    <row r="368" spans="4:6" x14ac:dyDescent="0.25">
      <c r="D368" s="43"/>
      <c r="E368" s="43"/>
      <c r="F368" s="43"/>
    </row>
    <row r="369" spans="4:6" x14ac:dyDescent="0.25">
      <c r="D369" s="43"/>
      <c r="E369" s="43"/>
      <c r="F369" s="43"/>
    </row>
    <row r="370" spans="4:6" x14ac:dyDescent="0.25">
      <c r="D370" s="43"/>
      <c r="E370" s="43"/>
      <c r="F370" s="43"/>
    </row>
    <row r="371" spans="4:6" x14ac:dyDescent="0.25">
      <c r="D371" s="43"/>
      <c r="E371" s="43"/>
      <c r="F371" s="43"/>
    </row>
    <row r="372" spans="4:6" x14ac:dyDescent="0.25">
      <c r="D372" s="43"/>
      <c r="E372" s="43"/>
      <c r="F372" s="43"/>
    </row>
    <row r="373" spans="4:6" x14ac:dyDescent="0.25">
      <c r="D373" s="43"/>
      <c r="E373" s="43"/>
      <c r="F373" s="43"/>
    </row>
    <row r="374" spans="4:6" x14ac:dyDescent="0.25">
      <c r="D374" s="43"/>
      <c r="E374" s="43"/>
      <c r="F374" s="43"/>
    </row>
    <row r="375" spans="4:6" x14ac:dyDescent="0.25">
      <c r="D375" s="43"/>
      <c r="E375" s="43"/>
      <c r="F375" s="43"/>
    </row>
    <row r="376" spans="4:6" x14ac:dyDescent="0.25">
      <c r="D376" s="43"/>
      <c r="E376" s="43"/>
      <c r="F376" s="43"/>
    </row>
    <row r="377" spans="4:6" x14ac:dyDescent="0.25">
      <c r="D377" s="43"/>
      <c r="E377" s="43"/>
      <c r="F377" s="43"/>
    </row>
    <row r="378" spans="4:6" x14ac:dyDescent="0.25">
      <c r="D378" s="43"/>
      <c r="E378" s="43"/>
      <c r="F378" s="43"/>
    </row>
    <row r="379" spans="4:6" x14ac:dyDescent="0.25">
      <c r="D379" s="43"/>
      <c r="E379" s="43"/>
      <c r="F379" s="43"/>
    </row>
    <row r="380" spans="4:6" x14ac:dyDescent="0.25">
      <c r="D380" s="43"/>
      <c r="E380" s="43"/>
      <c r="F380" s="43"/>
    </row>
    <row r="381" spans="4:6" x14ac:dyDescent="0.25">
      <c r="D381" s="43"/>
      <c r="E381" s="43"/>
      <c r="F381" s="43"/>
    </row>
    <row r="382" spans="4:6" x14ac:dyDescent="0.25">
      <c r="D382" s="43"/>
      <c r="E382" s="43"/>
      <c r="F382" s="43"/>
    </row>
    <row r="383" spans="4:6" x14ac:dyDescent="0.25">
      <c r="D383" s="43"/>
      <c r="E383" s="43"/>
      <c r="F383" s="43"/>
    </row>
    <row r="384" spans="4:6" x14ac:dyDescent="0.25">
      <c r="D384" s="43"/>
      <c r="E384" s="43"/>
      <c r="F384" s="43"/>
    </row>
    <row r="385" spans="4:6" x14ac:dyDescent="0.25">
      <c r="D385" s="43"/>
      <c r="E385" s="43"/>
      <c r="F385" s="43"/>
    </row>
    <row r="386" spans="4:6" x14ac:dyDescent="0.25">
      <c r="D386" s="43"/>
      <c r="E386" s="43"/>
      <c r="F386" s="43"/>
    </row>
    <row r="387" spans="4:6" x14ac:dyDescent="0.25">
      <c r="D387" s="43"/>
      <c r="E387" s="43"/>
      <c r="F387" s="43"/>
    </row>
    <row r="388" spans="4:6" x14ac:dyDescent="0.25">
      <c r="D388" s="43"/>
      <c r="E388" s="43"/>
      <c r="F388" s="43"/>
    </row>
    <row r="389" spans="4:6" x14ac:dyDescent="0.25">
      <c r="D389" s="43"/>
      <c r="E389" s="43"/>
      <c r="F389" s="43"/>
    </row>
    <row r="390" spans="4:6" x14ac:dyDescent="0.25">
      <c r="D390" s="43"/>
      <c r="E390" s="43"/>
      <c r="F390" s="43"/>
    </row>
    <row r="391" spans="4:6" x14ac:dyDescent="0.25">
      <c r="D391" s="43"/>
      <c r="E391" s="43"/>
      <c r="F391" s="43"/>
    </row>
    <row r="392" spans="4:6" x14ac:dyDescent="0.25">
      <c r="D392" s="43"/>
      <c r="E392" s="43"/>
      <c r="F392" s="43"/>
    </row>
    <row r="393" spans="4:6" x14ac:dyDescent="0.25">
      <c r="D393" s="43"/>
      <c r="E393" s="43"/>
      <c r="F393" s="43"/>
    </row>
    <row r="394" spans="4:6" x14ac:dyDescent="0.25">
      <c r="D394" s="43"/>
      <c r="E394" s="43"/>
      <c r="F394" s="43"/>
    </row>
    <row r="395" spans="4:6" x14ac:dyDescent="0.25">
      <c r="D395" s="43"/>
      <c r="E395" s="43"/>
      <c r="F395" s="43"/>
    </row>
    <row r="396" spans="4:6" x14ac:dyDescent="0.25">
      <c r="D396" s="43"/>
      <c r="E396" s="43"/>
      <c r="F396" s="43"/>
    </row>
    <row r="397" spans="4:6" x14ac:dyDescent="0.25">
      <c r="D397" s="43"/>
      <c r="E397" s="43"/>
      <c r="F397" s="43"/>
    </row>
    <row r="398" spans="4:6" x14ac:dyDescent="0.25">
      <c r="D398" s="43"/>
      <c r="E398" s="43"/>
      <c r="F398" s="43"/>
    </row>
    <row r="399" spans="4:6" x14ac:dyDescent="0.25">
      <c r="D399" s="43"/>
      <c r="E399" s="43"/>
      <c r="F399" s="43"/>
    </row>
    <row r="400" spans="4:6" x14ac:dyDescent="0.25">
      <c r="D400" s="43"/>
      <c r="E400" s="43"/>
      <c r="F400" s="43"/>
    </row>
    <row r="401" spans="4:6" x14ac:dyDescent="0.25">
      <c r="D401" s="43"/>
      <c r="E401" s="43"/>
      <c r="F401" s="43"/>
    </row>
    <row r="402" spans="4:6" x14ac:dyDescent="0.25">
      <c r="D402" s="43"/>
      <c r="E402" s="43"/>
      <c r="F402" s="43"/>
    </row>
    <row r="403" spans="4:6" x14ac:dyDescent="0.25">
      <c r="D403" s="43"/>
      <c r="E403" s="43"/>
      <c r="F403" s="43"/>
    </row>
    <row r="404" spans="4:6" x14ac:dyDescent="0.25">
      <c r="D404" s="43"/>
      <c r="E404" s="43"/>
      <c r="F404" s="4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03BC9-0710-422F-9FBC-2BD89A621CA4}">
  <sheetPr>
    <tabColor theme="5"/>
  </sheetPr>
  <dimension ref="A1:R404"/>
  <sheetViews>
    <sheetView workbookViewId="0">
      <pane ySplit="3" topLeftCell="A63" activePane="bottomLeft" state="frozen"/>
      <selection pane="bottomLeft" activeCell="L81" sqref="L81"/>
    </sheetView>
  </sheetViews>
  <sheetFormatPr defaultColWidth="10.5703125" defaultRowHeight="15" x14ac:dyDescent="0.25"/>
  <cols>
    <col min="1" max="1" width="5.85546875" customWidth="1"/>
    <col min="2" max="3" width="8.5703125" style="5" customWidth="1"/>
    <col min="4" max="6" width="5.5703125" customWidth="1"/>
    <col min="7" max="8" width="8.5703125" style="29" customWidth="1"/>
    <col min="9" max="11" width="8.5703125" style="67" customWidth="1"/>
  </cols>
  <sheetData>
    <row r="1" spans="1:18" x14ac:dyDescent="0.25">
      <c r="B1" s="21" t="s">
        <v>44</v>
      </c>
      <c r="C1" s="22"/>
      <c r="D1" s="23"/>
      <c r="E1" s="23"/>
      <c r="F1" s="23"/>
      <c r="G1" s="24"/>
      <c r="H1" s="24"/>
      <c r="I1" s="66"/>
      <c r="J1" s="66"/>
    </row>
    <row r="2" spans="1:18" x14ac:dyDescent="0.25">
      <c r="B2" s="26" t="s">
        <v>45</v>
      </c>
      <c r="C2" s="27" t="s">
        <v>16</v>
      </c>
      <c r="D2" s="28" t="s">
        <v>0</v>
      </c>
      <c r="E2" s="28" t="s">
        <v>1</v>
      </c>
      <c r="F2" s="28" t="s">
        <v>2</v>
      </c>
      <c r="H2" s="35" t="s">
        <v>46</v>
      </c>
      <c r="I2" s="30"/>
      <c r="J2" s="30"/>
      <c r="K2" s="30"/>
      <c r="N2" s="18"/>
      <c r="O2" s="18"/>
      <c r="P2" s="18"/>
      <c r="Q2" s="18"/>
      <c r="R2" s="18"/>
    </row>
    <row r="3" spans="1:18" ht="27.4" customHeight="1" x14ac:dyDescent="0.25">
      <c r="A3" s="68" t="s">
        <v>20</v>
      </c>
      <c r="B3" s="33">
        <v>0.05</v>
      </c>
      <c r="C3" s="34">
        <f>((1-B3)*B3) * ( (B3*(F4 - E4) + (1-B3)*(E4 - D4) )) / G4</f>
        <v>-2.3570837823613444E-3</v>
      </c>
      <c r="D3" s="32" t="s">
        <v>21</v>
      </c>
      <c r="E3" s="32" t="s">
        <v>22</v>
      </c>
      <c r="F3" s="32" t="s">
        <v>23</v>
      </c>
      <c r="G3" s="35" t="s">
        <v>24</v>
      </c>
      <c r="H3" s="69" t="s">
        <v>47</v>
      </c>
      <c r="I3" s="70" t="s">
        <v>26</v>
      </c>
      <c r="J3" s="71" t="s">
        <v>48</v>
      </c>
      <c r="K3" s="72" t="s">
        <v>49</v>
      </c>
    </row>
    <row r="4" spans="1:18" x14ac:dyDescent="0.25">
      <c r="A4">
        <v>0</v>
      </c>
      <c r="B4" s="5">
        <f>B3+C3</f>
        <v>4.7642916217638658E-2</v>
      </c>
      <c r="C4" s="5">
        <f>((1-B4)*B4) * ( (B4*(F4 - E4) + (1-B4)*(E4 - D4) )) / G4</f>
        <v>-2.1453981203016742E-3</v>
      </c>
      <c r="D4" s="40">
        <v>1</v>
      </c>
      <c r="E4" s="40">
        <v>1</v>
      </c>
      <c r="F4" s="40">
        <v>0.01</v>
      </c>
      <c r="G4" s="29">
        <f>(((1-B3)^2)*D4) + (2*(1-B3)*(B3)*E4) + ((B3^2)*F4)</f>
        <v>0.997525</v>
      </c>
      <c r="H4" s="29">
        <f>(1-B4)^2 + 2*B4*(1-B4)</f>
        <v>0.9977301525342791</v>
      </c>
      <c r="I4" s="73">
        <f>(1-B4)^2</f>
        <v>0.90698401503044368</v>
      </c>
      <c r="J4" s="73">
        <f>2*B4*(1-B4)</f>
        <v>9.074613750383545E-2</v>
      </c>
      <c r="K4" s="73">
        <f>B4^2</f>
        <v>2.2698474657209364E-3</v>
      </c>
      <c r="L4" s="28"/>
    </row>
    <row r="5" spans="1:18" x14ac:dyDescent="0.25">
      <c r="A5">
        <v>1</v>
      </c>
      <c r="B5" s="5">
        <f>B4 + C4</f>
        <v>4.5497518097336986E-2</v>
      </c>
      <c r="C5" s="5">
        <f t="shared" ref="C5:C68" si="0">((1-B5)*B5) * ( (B5*(F5 - E5) + (1-B5)*(E5 - D5) )) / G5</f>
        <v>-1.9604902734771655E-3</v>
      </c>
      <c r="D5" s="40">
        <v>1</v>
      </c>
      <c r="E5" s="40">
        <v>1</v>
      </c>
      <c r="F5" s="40">
        <v>0.01</v>
      </c>
      <c r="G5" s="29">
        <f t="shared" ref="G5:G68" si="1">(((1-B4)^2)*D5) + (2*(1-B4)*(B4)*E5) + ((B4^2)*F5)</f>
        <v>0.99775285100893629</v>
      </c>
      <c r="H5" s="29">
        <f t="shared" ref="H5:H68" si="2">(1-B5)^2 + 2*B5*(1-B5)</f>
        <v>0.99792997584698262</v>
      </c>
      <c r="I5" s="73">
        <f t="shared" ref="I5:I68" si="3">(1-B5)^2</f>
        <v>0.91107498795834363</v>
      </c>
      <c r="J5" s="73">
        <f t="shared" ref="J5:J68" si="4">2*B5*(1-B5)</f>
        <v>8.6854987888638963E-2</v>
      </c>
      <c r="K5" s="73">
        <f t="shared" ref="K5:K68" si="5">B5^2</f>
        <v>2.0700241530175064E-3</v>
      </c>
    </row>
    <row r="6" spans="1:18" x14ac:dyDescent="0.25">
      <c r="A6">
        <f>A5+1</f>
        <v>2</v>
      </c>
      <c r="B6" s="5">
        <f t="shared" ref="B6:B69" si="6">B5 + C5</f>
        <v>4.353702782385982E-2</v>
      </c>
      <c r="C6" s="5">
        <f t="shared" si="0"/>
        <v>-1.7985057655320127E-3</v>
      </c>
      <c r="D6" s="40">
        <v>1</v>
      </c>
      <c r="E6" s="40">
        <v>1</v>
      </c>
      <c r="F6" s="40">
        <v>0.01</v>
      </c>
      <c r="G6" s="29">
        <f t="shared" si="1"/>
        <v>0.99795067608851284</v>
      </c>
      <c r="H6" s="29">
        <f t="shared" si="2"/>
        <v>0.99810452720826448</v>
      </c>
      <c r="I6" s="73">
        <f t="shared" si="3"/>
        <v>0.91482141714401588</v>
      </c>
      <c r="J6" s="73">
        <f t="shared" si="4"/>
        <v>8.3283110064248544E-2</v>
      </c>
      <c r="K6" s="73">
        <f t="shared" si="5"/>
        <v>1.8954727917355441E-3</v>
      </c>
      <c r="L6" s="42"/>
    </row>
    <row r="7" spans="1:18" x14ac:dyDescent="0.25">
      <c r="A7">
        <f t="shared" ref="A7:A70" si="7">A6+1</f>
        <v>3</v>
      </c>
      <c r="B7" s="5">
        <f t="shared" si="6"/>
        <v>4.1738522058327808E-2</v>
      </c>
      <c r="C7" s="5">
        <f t="shared" si="0"/>
        <v>-1.6558046016129147E-3</v>
      </c>
      <c r="D7" s="40">
        <v>1</v>
      </c>
      <c r="E7" s="40">
        <v>1</v>
      </c>
      <c r="F7" s="40">
        <v>0.01</v>
      </c>
      <c r="G7" s="29">
        <f t="shared" si="1"/>
        <v>0.99812348193618183</v>
      </c>
      <c r="H7" s="29">
        <f t="shared" si="2"/>
        <v>0.99825789577638646</v>
      </c>
      <c r="I7" s="73">
        <f t="shared" si="3"/>
        <v>0.91826506010695785</v>
      </c>
      <c r="J7" s="73">
        <f t="shared" si="4"/>
        <v>7.999283566942858E-2</v>
      </c>
      <c r="K7" s="73">
        <f t="shared" si="5"/>
        <v>1.742104223613517E-3</v>
      </c>
      <c r="L7" s="42"/>
    </row>
    <row r="8" spans="1:18" x14ac:dyDescent="0.25">
      <c r="A8">
        <f t="shared" si="7"/>
        <v>4</v>
      </c>
      <c r="B8" s="5">
        <f t="shared" si="6"/>
        <v>4.0082717456714892E-2</v>
      </c>
      <c r="C8" s="5">
        <f t="shared" si="0"/>
        <v>-1.529441912305414E-3</v>
      </c>
      <c r="D8" s="40">
        <v>1</v>
      </c>
      <c r="E8" s="40">
        <v>1</v>
      </c>
      <c r="F8" s="40">
        <v>0.01</v>
      </c>
      <c r="G8" s="29">
        <f t="shared" si="1"/>
        <v>0.99827531681862258</v>
      </c>
      <c r="H8" s="29">
        <f t="shared" si="2"/>
        <v>0.99839337576128517</v>
      </c>
      <c r="I8" s="73">
        <f t="shared" si="3"/>
        <v>0.92144118932528507</v>
      </c>
      <c r="J8" s="73">
        <f t="shared" si="4"/>
        <v>7.6952186436000117E-2</v>
      </c>
      <c r="K8" s="73">
        <f t="shared" si="5"/>
        <v>1.6066242387148368E-3</v>
      </c>
      <c r="L8" s="42"/>
    </row>
    <row r="9" spans="1:18" x14ac:dyDescent="0.25">
      <c r="A9">
        <f t="shared" si="7"/>
        <v>5</v>
      </c>
      <c r="B9" s="5">
        <f t="shared" si="6"/>
        <v>3.8553275544409481E-2</v>
      </c>
      <c r="C9" s="5">
        <f t="shared" si="0"/>
        <v>-1.4170145310042591E-3</v>
      </c>
      <c r="D9" s="40">
        <v>1</v>
      </c>
      <c r="E9" s="40">
        <v>1</v>
      </c>
      <c r="F9" s="40">
        <v>0.01</v>
      </c>
      <c r="G9" s="29">
        <f t="shared" si="1"/>
        <v>0.99840944200367232</v>
      </c>
      <c r="H9" s="29">
        <f t="shared" si="2"/>
        <v>0.99851364494479689</v>
      </c>
      <c r="I9" s="73">
        <f t="shared" si="3"/>
        <v>0.92437980396638419</v>
      </c>
      <c r="J9" s="73">
        <f t="shared" si="4"/>
        <v>7.4133840978412635E-2</v>
      </c>
      <c r="K9" s="73">
        <f t="shared" si="5"/>
        <v>1.4863550552031621E-3</v>
      </c>
      <c r="L9" s="42"/>
    </row>
    <row r="10" spans="1:18" x14ac:dyDescent="0.25">
      <c r="A10">
        <f t="shared" si="7"/>
        <v>6</v>
      </c>
      <c r="B10" s="5">
        <f t="shared" si="6"/>
        <v>3.7136261013405225E-2</v>
      </c>
      <c r="C10" s="5">
        <f t="shared" si="0"/>
        <v>-1.3165456083318091E-3</v>
      </c>
      <c r="D10" s="40">
        <v>1</v>
      </c>
      <c r="E10" s="40">
        <v>1</v>
      </c>
      <c r="F10" s="40">
        <v>0.01</v>
      </c>
      <c r="G10" s="29">
        <f t="shared" si="1"/>
        <v>0.99852850849534891</v>
      </c>
      <c r="H10" s="29">
        <f t="shared" si="2"/>
        <v>0.99862089811794441</v>
      </c>
      <c r="I10" s="73">
        <f t="shared" si="3"/>
        <v>0.92710657985524547</v>
      </c>
      <c r="J10" s="73">
        <f t="shared" si="4"/>
        <v>7.1514318262698939E-2</v>
      </c>
      <c r="K10" s="73">
        <f t="shared" si="5"/>
        <v>1.3791018820557609E-3</v>
      </c>
      <c r="L10" s="42"/>
    </row>
    <row r="11" spans="1:18" x14ac:dyDescent="0.25">
      <c r="A11">
        <f t="shared" si="7"/>
        <v>7</v>
      </c>
      <c r="B11" s="5">
        <f t="shared" si="6"/>
        <v>3.5819715405073414E-2</v>
      </c>
      <c r="C11" s="5">
        <f t="shared" si="0"/>
        <v>-1.2263969323078399E-3</v>
      </c>
      <c r="D11" s="40">
        <v>1</v>
      </c>
      <c r="E11" s="40">
        <v>1</v>
      </c>
      <c r="F11" s="40">
        <v>0.01</v>
      </c>
      <c r="G11" s="29">
        <f t="shared" si="1"/>
        <v>0.99863468913676501</v>
      </c>
      <c r="H11" s="29">
        <f t="shared" si="2"/>
        <v>0.99871694798829946</v>
      </c>
      <c r="I11" s="73">
        <f t="shared" si="3"/>
        <v>0.92964362120155353</v>
      </c>
      <c r="J11" s="73">
        <f t="shared" si="4"/>
        <v>6.9073326786745923E-2</v>
      </c>
      <c r="K11" s="73">
        <f t="shared" si="5"/>
        <v>1.2830520117004538E-3</v>
      </c>
      <c r="L11" s="42"/>
    </row>
    <row r="12" spans="1:18" x14ac:dyDescent="0.25">
      <c r="A12">
        <f t="shared" si="7"/>
        <v>8</v>
      </c>
      <c r="B12" s="5">
        <f t="shared" si="6"/>
        <v>3.4593318472765575E-2</v>
      </c>
      <c r="C12" s="5">
        <f t="shared" si="0"/>
        <v>-1.1452015991905184E-3</v>
      </c>
      <c r="D12" s="40">
        <v>1</v>
      </c>
      <c r="E12" s="40">
        <v>1</v>
      </c>
      <c r="F12" s="40">
        <v>0.01</v>
      </c>
      <c r="G12" s="29">
        <f t="shared" si="1"/>
        <v>0.99872977850841649</v>
      </c>
      <c r="H12" s="29">
        <f t="shared" si="2"/>
        <v>0.99880330231704173</v>
      </c>
      <c r="I12" s="73">
        <f t="shared" si="3"/>
        <v>0.93201006073742698</v>
      </c>
      <c r="J12" s="73">
        <f t="shared" si="4"/>
        <v>6.6793241579614776E-2</v>
      </c>
      <c r="K12" s="73">
        <f t="shared" si="5"/>
        <v>1.196697682958184E-3</v>
      </c>
      <c r="L12" s="42"/>
    </row>
    <row r="13" spans="1:18" x14ac:dyDescent="0.25">
      <c r="A13">
        <f t="shared" si="7"/>
        <v>9</v>
      </c>
      <c r="B13" s="5">
        <f t="shared" si="6"/>
        <v>3.3448116873575059E-2</v>
      </c>
      <c r="C13" s="5">
        <f t="shared" si="0"/>
        <v>-1.0718118073262896E-3</v>
      </c>
      <c r="D13" s="40">
        <v>1</v>
      </c>
      <c r="E13" s="40">
        <v>1</v>
      </c>
      <c r="F13" s="40">
        <v>0.01</v>
      </c>
      <c r="G13" s="29">
        <f t="shared" si="1"/>
        <v>0.99881526929387132</v>
      </c>
      <c r="H13" s="29">
        <f t="shared" si="2"/>
        <v>0.99888122347761166</v>
      </c>
      <c r="I13" s="73">
        <f t="shared" si="3"/>
        <v>0.9342225427752382</v>
      </c>
      <c r="J13" s="73">
        <f t="shared" si="4"/>
        <v>6.4658680702373447E-2</v>
      </c>
      <c r="K13" s="73">
        <f t="shared" si="5"/>
        <v>1.1187765223883365E-3</v>
      </c>
      <c r="L13" s="42"/>
    </row>
    <row r="14" spans="1:18" x14ac:dyDescent="0.25">
      <c r="A14">
        <f t="shared" si="7"/>
        <v>10</v>
      </c>
      <c r="B14" s="5">
        <f t="shared" si="6"/>
        <v>3.2376305066248771E-2</v>
      </c>
      <c r="C14" s="5">
        <f t="shared" si="0"/>
        <v>-1.0052580109034294E-3</v>
      </c>
      <c r="D14" s="40">
        <v>1</v>
      </c>
      <c r="E14" s="40">
        <v>1</v>
      </c>
      <c r="F14" s="40">
        <v>0.01</v>
      </c>
      <c r="G14" s="29">
        <f t="shared" si="1"/>
        <v>0.99889241124283557</v>
      </c>
      <c r="H14" s="29">
        <f t="shared" si="2"/>
        <v>0.99895177487025721</v>
      </c>
      <c r="I14" s="73">
        <f t="shared" si="3"/>
        <v>0.93629561499724523</v>
      </c>
      <c r="J14" s="73">
        <f t="shared" si="4"/>
        <v>6.265615987301193E-2</v>
      </c>
      <c r="K14" s="73">
        <f t="shared" si="5"/>
        <v>1.0482251297428058E-3</v>
      </c>
      <c r="L14" s="42"/>
    </row>
    <row r="15" spans="1:18" x14ac:dyDescent="0.25">
      <c r="A15">
        <f t="shared" si="7"/>
        <v>11</v>
      </c>
      <c r="B15" s="5">
        <f t="shared" si="6"/>
        <v>3.1371047055345339E-2</v>
      </c>
      <c r="C15" s="5">
        <f t="shared" si="0"/>
        <v>-9.4471669266610705E-4</v>
      </c>
      <c r="D15" s="40">
        <v>1</v>
      </c>
      <c r="E15" s="40">
        <v>1</v>
      </c>
      <c r="F15" s="40">
        <v>0.01</v>
      </c>
      <c r="G15" s="29">
        <f t="shared" si="1"/>
        <v>0.99896225712155462</v>
      </c>
      <c r="H15" s="29">
        <f t="shared" si="2"/>
        <v>0.99901585740665133</v>
      </c>
      <c r="I15" s="73">
        <f t="shared" si="3"/>
        <v>0.93824204848265802</v>
      </c>
      <c r="J15" s="73">
        <f t="shared" si="4"/>
        <v>6.0773808923993297E-2</v>
      </c>
      <c r="K15" s="73">
        <f t="shared" si="5"/>
        <v>9.8414259334869149E-4</v>
      </c>
      <c r="L15" s="42"/>
    </row>
    <row r="16" spans="1:18" x14ac:dyDescent="0.25">
      <c r="A16">
        <f t="shared" si="7"/>
        <v>12</v>
      </c>
      <c r="B16" s="5">
        <f t="shared" si="6"/>
        <v>3.0426330362679232E-2</v>
      </c>
      <c r="C16" s="5">
        <f t="shared" si="0"/>
        <v>-8.8948473718980861E-4</v>
      </c>
      <c r="D16" s="40">
        <v>1</v>
      </c>
      <c r="E16" s="40">
        <v>1</v>
      </c>
      <c r="F16" s="40">
        <v>0.01</v>
      </c>
      <c r="G16" s="29">
        <f t="shared" si="1"/>
        <v>0.99902569883258485</v>
      </c>
      <c r="H16" s="29">
        <f t="shared" si="2"/>
        <v>0.99907423842066101</v>
      </c>
      <c r="I16" s="73">
        <f t="shared" si="3"/>
        <v>0.94007310085398033</v>
      </c>
      <c r="J16" s="73">
        <f t="shared" si="4"/>
        <v>5.900113756668067E-2</v>
      </c>
      <c r="K16" s="73">
        <f t="shared" si="5"/>
        <v>9.2576157933889607E-4</v>
      </c>
      <c r="L16" s="42"/>
    </row>
    <row r="17" spans="1:13" x14ac:dyDescent="0.25">
      <c r="A17">
        <f t="shared" si="7"/>
        <v>13</v>
      </c>
      <c r="B17" s="5">
        <f t="shared" si="6"/>
        <v>2.9536845625489423E-2</v>
      </c>
      <c r="C17" s="5">
        <f t="shared" si="0"/>
        <v>-8.3895890315371121E-4</v>
      </c>
      <c r="D17" s="40">
        <v>1</v>
      </c>
      <c r="E17" s="40">
        <v>1</v>
      </c>
      <c r="F17" s="40">
        <v>0.01</v>
      </c>
      <c r="G17" s="29">
        <f t="shared" si="1"/>
        <v>0.99908349603645441</v>
      </c>
      <c r="H17" s="29">
        <f t="shared" si="2"/>
        <v>0.99912757475049607</v>
      </c>
      <c r="I17" s="73">
        <f t="shared" si="3"/>
        <v>0.94179873399852521</v>
      </c>
      <c r="J17" s="73">
        <f t="shared" si="4"/>
        <v>5.732884075197086E-2</v>
      </c>
      <c r="K17" s="73">
        <f t="shared" si="5"/>
        <v>8.7242524950399366E-4</v>
      </c>
      <c r="L17" s="42"/>
    </row>
    <row r="18" spans="1:13" x14ac:dyDescent="0.25">
      <c r="A18">
        <f t="shared" si="7"/>
        <v>14</v>
      </c>
      <c r="B18" s="5">
        <f t="shared" si="6"/>
        <v>2.8697886722335711E-2</v>
      </c>
      <c r="C18" s="5">
        <f t="shared" si="0"/>
        <v>-7.9261926684155617E-4</v>
      </c>
      <c r="D18" s="40">
        <v>1</v>
      </c>
      <c r="E18" s="40">
        <v>1</v>
      </c>
      <c r="F18" s="40">
        <v>0.01</v>
      </c>
      <c r="G18" s="29">
        <f t="shared" si="1"/>
        <v>0.99913629900299106</v>
      </c>
      <c r="H18" s="29">
        <f t="shared" si="2"/>
        <v>0.99917643129767186</v>
      </c>
      <c r="I18" s="73">
        <f t="shared" si="3"/>
        <v>0.94342779525765652</v>
      </c>
      <c r="J18" s="73">
        <f t="shared" si="4"/>
        <v>5.5748636040015398E-2</v>
      </c>
      <c r="K18" s="73">
        <f t="shared" si="5"/>
        <v>8.2356870232801226E-4</v>
      </c>
      <c r="L18" s="42"/>
    </row>
    <row r="19" spans="1:13" x14ac:dyDescent="0.25">
      <c r="A19">
        <f t="shared" si="7"/>
        <v>15</v>
      </c>
      <c r="B19" s="5">
        <f t="shared" si="6"/>
        <v>2.7905267455494154E-2</v>
      </c>
      <c r="C19" s="5">
        <f t="shared" si="0"/>
        <v>-7.5001578225214309E-4</v>
      </c>
      <c r="D19" s="40">
        <v>1</v>
      </c>
      <c r="E19" s="40">
        <v>1</v>
      </c>
      <c r="F19" s="40">
        <v>0.01</v>
      </c>
      <c r="G19" s="29">
        <f t="shared" si="1"/>
        <v>0.9991846669846951</v>
      </c>
      <c r="H19" s="29">
        <f t="shared" si="2"/>
        <v>0.9992212960482374</v>
      </c>
      <c r="I19" s="73">
        <f t="shared" si="3"/>
        <v>0.94496816904077441</v>
      </c>
      <c r="J19" s="73">
        <f t="shared" si="4"/>
        <v>5.4253127007462987E-2</v>
      </c>
      <c r="K19" s="73">
        <f t="shared" si="5"/>
        <v>7.7870395176266114E-4</v>
      </c>
      <c r="L19" s="42"/>
    </row>
    <row r="20" spans="1:13" x14ac:dyDescent="0.25">
      <c r="A20">
        <f t="shared" si="7"/>
        <v>16</v>
      </c>
      <c r="B20" s="5">
        <f t="shared" si="6"/>
        <v>2.7155251673242009E-2</v>
      </c>
      <c r="C20" s="5">
        <f t="shared" si="0"/>
        <v>-7.1075730474341097E-4</v>
      </c>
      <c r="D20" s="40">
        <v>1</v>
      </c>
      <c r="E20" s="40">
        <v>1</v>
      </c>
      <c r="F20" s="40">
        <v>0.01</v>
      </c>
      <c r="G20" s="29">
        <f t="shared" si="1"/>
        <v>0.99922908308775504</v>
      </c>
      <c r="H20" s="29">
        <f t="shared" si="2"/>
        <v>0.99926259230656278</v>
      </c>
      <c r="I20" s="73">
        <f t="shared" si="3"/>
        <v>0.94642690434695298</v>
      </c>
      <c r="J20" s="73">
        <f t="shared" si="4"/>
        <v>5.2835687959609787E-2</v>
      </c>
      <c r="K20" s="73">
        <f t="shared" si="5"/>
        <v>7.3740769343711289E-4</v>
      </c>
      <c r="L20" s="42"/>
    </row>
    <row r="21" spans="1:13" x14ac:dyDescent="0.25">
      <c r="A21">
        <f t="shared" si="7"/>
        <v>17</v>
      </c>
      <c r="B21" s="5">
        <f t="shared" si="6"/>
        <v>2.6444494368498599E-2</v>
      </c>
      <c r="C21" s="5">
        <f t="shared" si="0"/>
        <v>-6.7450257519910438E-4</v>
      </c>
      <c r="D21" s="40">
        <v>1</v>
      </c>
      <c r="E21" s="40">
        <v>1</v>
      </c>
      <c r="F21" s="40">
        <v>0.01</v>
      </c>
      <c r="G21" s="29">
        <f t="shared" si="1"/>
        <v>0.99926996638349719</v>
      </c>
      <c r="H21" s="29">
        <f t="shared" si="2"/>
        <v>0.99930068871759437</v>
      </c>
      <c r="I21" s="73">
        <f t="shared" si="3"/>
        <v>0.94781032254540831</v>
      </c>
      <c r="J21" s="73">
        <f t="shared" si="4"/>
        <v>5.1490366172186088E-2</v>
      </c>
      <c r="K21" s="73">
        <f t="shared" si="5"/>
        <v>6.9931128240555411E-4</v>
      </c>
      <c r="L21" s="42"/>
    </row>
    <row r="22" spans="1:13" x14ac:dyDescent="0.25">
      <c r="A22">
        <f t="shared" si="7"/>
        <v>18</v>
      </c>
      <c r="B22" s="5">
        <f t="shared" si="6"/>
        <v>2.5769991793299495E-2</v>
      </c>
      <c r="C22" s="5">
        <f t="shared" si="0"/>
        <v>-6.4095277440187723E-4</v>
      </c>
      <c r="D22" s="40">
        <v>1</v>
      </c>
      <c r="E22" s="40">
        <v>1</v>
      </c>
      <c r="F22" s="40">
        <v>0.01</v>
      </c>
      <c r="G22" s="29">
        <f t="shared" si="1"/>
        <v>0.9993076818304184</v>
      </c>
      <c r="H22" s="29">
        <f t="shared" si="2"/>
        <v>0.99933590752297319</v>
      </c>
      <c r="I22" s="73">
        <f t="shared" si="3"/>
        <v>0.94912410889042764</v>
      </c>
      <c r="J22" s="73">
        <f t="shared" si="4"/>
        <v>5.0211798632545539E-2</v>
      </c>
      <c r="K22" s="73">
        <f t="shared" si="5"/>
        <v>6.6409247702672327E-4</v>
      </c>
      <c r="L22" s="42"/>
    </row>
    <row r="23" spans="1:13" x14ac:dyDescent="0.25">
      <c r="A23">
        <f t="shared" si="7"/>
        <v>19</v>
      </c>
      <c r="B23" s="5">
        <f t="shared" si="6"/>
        <v>2.5129039018897618E-2</v>
      </c>
      <c r="C23" s="5">
        <f t="shared" si="0"/>
        <v>-6.0984534261247466E-4</v>
      </c>
      <c r="D23" s="40">
        <v>1</v>
      </c>
      <c r="E23" s="40">
        <v>1</v>
      </c>
      <c r="F23" s="40">
        <v>0.01</v>
      </c>
      <c r="G23" s="29">
        <f t="shared" si="1"/>
        <v>0.99934254844774351</v>
      </c>
      <c r="H23" s="29">
        <f t="shared" si="2"/>
        <v>0.99936853139798665</v>
      </c>
      <c r="I23" s="73">
        <f t="shared" si="3"/>
        <v>0.95037339056421799</v>
      </c>
      <c r="J23" s="73">
        <f t="shared" si="4"/>
        <v>4.8995140833768679E-2</v>
      </c>
      <c r="K23" s="73">
        <f t="shared" si="5"/>
        <v>6.3146860201327901E-4</v>
      </c>
      <c r="L23" s="42"/>
    </row>
    <row r="24" spans="1:13" x14ac:dyDescent="0.25">
      <c r="A24">
        <f t="shared" si="7"/>
        <v>20</v>
      </c>
      <c r="B24" s="5">
        <f t="shared" si="6"/>
        <v>2.4519193676285144E-2</v>
      </c>
      <c r="C24" s="5">
        <f t="shared" si="0"/>
        <v>-5.8094882443654992E-4</v>
      </c>
      <c r="D24" s="40">
        <v>1</v>
      </c>
      <c r="E24" s="40">
        <v>1</v>
      </c>
      <c r="F24" s="40">
        <v>0.01</v>
      </c>
      <c r="G24" s="29">
        <f t="shared" si="1"/>
        <v>0.99937484608400673</v>
      </c>
      <c r="H24" s="29">
        <f t="shared" si="2"/>
        <v>0.99939880914146473</v>
      </c>
      <c r="I24" s="73">
        <f t="shared" si="3"/>
        <v>0.95156280350596478</v>
      </c>
      <c r="J24" s="73">
        <f t="shared" si="4"/>
        <v>4.7836005635499924E-2</v>
      </c>
      <c r="K24" s="73">
        <f t="shared" si="5"/>
        <v>6.0119085853518135E-4</v>
      </c>
      <c r="L24" s="42"/>
    </row>
    <row r="25" spans="1:13" x14ac:dyDescent="0.25">
      <c r="A25">
        <f t="shared" si="7"/>
        <v>21</v>
      </c>
      <c r="B25" s="5">
        <f t="shared" si="6"/>
        <v>2.3938244851848593E-2</v>
      </c>
      <c r="C25" s="5">
        <f t="shared" si="0"/>
        <v>-5.5405854906641859E-4</v>
      </c>
      <c r="D25" s="40">
        <v>1</v>
      </c>
      <c r="E25" s="40">
        <v>1</v>
      </c>
      <c r="F25" s="40">
        <v>0.01</v>
      </c>
      <c r="G25" s="29">
        <f t="shared" si="1"/>
        <v>0.99940482105005013</v>
      </c>
      <c r="H25" s="29">
        <f t="shared" si="2"/>
        <v>0.99942696043341295</v>
      </c>
      <c r="I25" s="73">
        <f t="shared" si="3"/>
        <v>0.95269654986288987</v>
      </c>
      <c r="J25" s="73">
        <f t="shared" si="4"/>
        <v>4.6730410570523073E-2</v>
      </c>
      <c r="K25" s="73">
        <f t="shared" si="5"/>
        <v>5.7303956658705561E-4</v>
      </c>
      <c r="L25" s="42"/>
    </row>
    <row r="26" spans="1:13" x14ac:dyDescent="0.25">
      <c r="A26">
        <f t="shared" si="7"/>
        <v>22</v>
      </c>
      <c r="B26" s="5">
        <f t="shared" si="6"/>
        <v>2.3384186302782176E-2</v>
      </c>
      <c r="C26" s="5">
        <f t="shared" si="0"/>
        <v>-5.2899299467006739E-4</v>
      </c>
      <c r="D26" s="40">
        <v>1</v>
      </c>
      <c r="E26" s="40">
        <v>1</v>
      </c>
      <c r="F26" s="40">
        <v>0.01</v>
      </c>
      <c r="G26" s="29">
        <f t="shared" si="1"/>
        <v>0.99943269082907882</v>
      </c>
      <c r="H26" s="29">
        <f t="shared" si="2"/>
        <v>0.99945317983095672</v>
      </c>
      <c r="I26" s="73">
        <f t="shared" si="3"/>
        <v>0.95377844756347885</v>
      </c>
      <c r="J26" s="73">
        <f t="shared" si="4"/>
        <v>4.5674732267477904E-2</v>
      </c>
      <c r="K26" s="73">
        <f t="shared" si="5"/>
        <v>5.4682016904322554E-4</v>
      </c>
      <c r="L26" s="42"/>
    </row>
    <row r="27" spans="1:13" x14ac:dyDescent="0.25">
      <c r="A27">
        <f t="shared" si="7"/>
        <v>23</v>
      </c>
      <c r="B27" s="5">
        <f t="shared" si="6"/>
        <v>2.2855193308112108E-2</v>
      </c>
      <c r="C27" s="5">
        <f t="shared" si="0"/>
        <v>-5.0559071582136745E-4</v>
      </c>
      <c r="D27" s="40">
        <v>1</v>
      </c>
      <c r="E27" s="40">
        <v>1</v>
      </c>
      <c r="F27" s="40">
        <v>0.01</v>
      </c>
      <c r="G27" s="29">
        <f t="shared" si="1"/>
        <v>0.99945864803264717</v>
      </c>
      <c r="H27" s="29">
        <f t="shared" si="2"/>
        <v>0.99947764013884866</v>
      </c>
      <c r="I27" s="73">
        <f t="shared" si="3"/>
        <v>0.95481197324492684</v>
      </c>
      <c r="J27" s="73">
        <f t="shared" si="4"/>
        <v>4.4665666893921867E-2</v>
      </c>
      <c r="K27" s="73">
        <f t="shared" si="5"/>
        <v>5.2235986115117252E-4</v>
      </c>
      <c r="L27" s="42"/>
    </row>
    <row r="28" spans="1:13" x14ac:dyDescent="0.25">
      <c r="A28">
        <f t="shared" si="7"/>
        <v>24</v>
      </c>
      <c r="B28" s="5">
        <f t="shared" si="6"/>
        <v>2.234960259229074E-2</v>
      </c>
      <c r="C28" s="5">
        <f t="shared" si="0"/>
        <v>-4.8370773646411348E-4</v>
      </c>
      <c r="D28" s="40">
        <v>1</v>
      </c>
      <c r="E28" s="40">
        <v>1</v>
      </c>
      <c r="F28" s="40">
        <v>0.01</v>
      </c>
      <c r="G28" s="29">
        <f t="shared" si="1"/>
        <v>0.9994828637374602</v>
      </c>
      <c r="H28" s="29">
        <f t="shared" si="2"/>
        <v>0.99950049526396678</v>
      </c>
      <c r="I28" s="73">
        <f t="shared" si="3"/>
        <v>0.95580029955145196</v>
      </c>
      <c r="J28" s="73">
        <f t="shared" si="4"/>
        <v>4.3700195712514822E-2</v>
      </c>
      <c r="K28" s="73">
        <f t="shared" si="5"/>
        <v>4.9950473603332902E-4</v>
      </c>
      <c r="L28" s="42"/>
    </row>
    <row r="29" spans="1:13" x14ac:dyDescent="0.25">
      <c r="A29">
        <f t="shared" si="7"/>
        <v>25</v>
      </c>
      <c r="B29" s="5">
        <f t="shared" si="6"/>
        <v>2.1865894855826629E-2</v>
      </c>
      <c r="C29" s="5">
        <f t="shared" si="0"/>
        <v>-4.6321532949933038E-4</v>
      </c>
      <c r="D29" s="40">
        <v>1</v>
      </c>
      <c r="E29" s="40">
        <v>1</v>
      </c>
      <c r="F29" s="40">
        <v>0.01</v>
      </c>
      <c r="G29" s="29">
        <f t="shared" si="1"/>
        <v>0.99950549031132707</v>
      </c>
      <c r="H29" s="29">
        <f t="shared" si="2"/>
        <v>0.99952188264215402</v>
      </c>
      <c r="I29" s="73">
        <f t="shared" si="3"/>
        <v>0.95674632764619294</v>
      </c>
      <c r="J29" s="73">
        <f t="shared" si="4"/>
        <v>4.2775554995961126E-2</v>
      </c>
      <c r="K29" s="73">
        <f t="shared" si="5"/>
        <v>4.7811735784606541E-4</v>
      </c>
      <c r="L29" s="42"/>
    </row>
    <row r="30" spans="1:13" x14ac:dyDescent="0.25">
      <c r="A30">
        <f t="shared" si="7"/>
        <v>26</v>
      </c>
      <c r="B30" s="5">
        <f t="shared" si="6"/>
        <v>2.1402679526327299E-2</v>
      </c>
      <c r="C30" s="5">
        <f t="shared" si="0"/>
        <v>-4.4399811882247744E-4</v>
      </c>
      <c r="D30" s="40">
        <v>1</v>
      </c>
      <c r="E30" s="40">
        <v>1</v>
      </c>
      <c r="F30" s="40">
        <v>0.01</v>
      </c>
      <c r="G30" s="29">
        <f t="shared" si="1"/>
        <v>0.99952666381573252</v>
      </c>
      <c r="H30" s="29">
        <f t="shared" si="2"/>
        <v>0.99954192530909314</v>
      </c>
      <c r="I30" s="73">
        <f t="shared" si="3"/>
        <v>0.95765271563825194</v>
      </c>
      <c r="J30" s="73">
        <f t="shared" si="4"/>
        <v>4.1889209670841254E-2</v>
      </c>
      <c r="K30" s="73">
        <f t="shared" si="5"/>
        <v>4.580746909066697E-4</v>
      </c>
      <c r="L30" s="42"/>
    </row>
    <row r="31" spans="1:13" x14ac:dyDescent="0.25">
      <c r="A31">
        <f t="shared" si="7"/>
        <v>27</v>
      </c>
      <c r="B31" s="5">
        <f t="shared" si="6"/>
        <v>2.0958681407504821E-2</v>
      </c>
      <c r="C31" s="5">
        <f t="shared" si="0"/>
        <v>-4.2595245137804253E-4</v>
      </c>
      <c r="D31" s="40">
        <v>1</v>
      </c>
      <c r="E31" s="40">
        <v>1</v>
      </c>
      <c r="F31" s="40">
        <v>0.01</v>
      </c>
      <c r="G31" s="29">
        <f t="shared" si="1"/>
        <v>0.99954650605600226</v>
      </c>
      <c r="H31" s="29">
        <f t="shared" si="2"/>
        <v>0.99956073367365872</v>
      </c>
      <c r="I31" s="73">
        <f t="shared" si="3"/>
        <v>0.95852190351133171</v>
      </c>
      <c r="J31" s="73">
        <f t="shared" si="4"/>
        <v>4.1038830162327067E-2</v>
      </c>
      <c r="K31" s="73">
        <f t="shared" si="5"/>
        <v>4.3926632634128831E-4</v>
      </c>
      <c r="L31" s="42"/>
    </row>
    <row r="32" spans="1:13" x14ac:dyDescent="0.25">
      <c r="A32">
        <f t="shared" si="7"/>
        <v>28</v>
      </c>
      <c r="B32" s="5">
        <f t="shared" si="6"/>
        <v>2.0532728956126779E-2</v>
      </c>
      <c r="C32" s="5">
        <f t="shared" si="0"/>
        <v>-4.0898499620044775E-4</v>
      </c>
      <c r="D32" s="40">
        <v>1</v>
      </c>
      <c r="E32" s="40">
        <v>1</v>
      </c>
      <c r="F32" s="40">
        <v>0.01</v>
      </c>
      <c r="G32" s="29">
        <f t="shared" si="1"/>
        <v>0.99956512633692218</v>
      </c>
      <c r="H32" s="29">
        <f t="shared" si="2"/>
        <v>0.99957840704161416</v>
      </c>
      <c r="I32" s="73">
        <f t="shared" si="3"/>
        <v>0.95935613504613215</v>
      </c>
      <c r="J32" s="73">
        <f t="shared" si="4"/>
        <v>4.022227199548202E-2</v>
      </c>
      <c r="K32" s="73">
        <f t="shared" si="5"/>
        <v>4.2159295838576705E-4</v>
      </c>
      <c r="L32" s="42"/>
      <c r="M32" s="18" t="s">
        <v>50</v>
      </c>
    </row>
    <row r="33" spans="1:13" x14ac:dyDescent="0.25">
      <c r="A33">
        <f t="shared" si="7"/>
        <v>29</v>
      </c>
      <c r="B33" s="5">
        <f t="shared" si="6"/>
        <v>2.0123743959926332E-2</v>
      </c>
      <c r="C33" s="5">
        <f t="shared" si="0"/>
        <v>-3.9301153497497916E-4</v>
      </c>
      <c r="D33" s="40">
        <v>1</v>
      </c>
      <c r="E33" s="40">
        <v>1</v>
      </c>
      <c r="F33" s="40">
        <v>0.01</v>
      </c>
      <c r="G33" s="29">
        <f t="shared" si="1"/>
        <v>0.99958262297119804</v>
      </c>
      <c r="H33" s="29">
        <f t="shared" si="2"/>
        <v>0.99959503492903534</v>
      </c>
      <c r="I33" s="73">
        <f t="shared" si="3"/>
        <v>0.96015747715111199</v>
      </c>
      <c r="J33" s="73">
        <f t="shared" si="4"/>
        <v>3.9437557777923321E-2</v>
      </c>
      <c r="K33" s="73">
        <f t="shared" si="5"/>
        <v>4.0496507096467155E-4</v>
      </c>
      <c r="L33" s="42"/>
    </row>
    <row r="34" spans="1:13" ht="15.75" x14ac:dyDescent="0.25">
      <c r="A34">
        <f t="shared" si="7"/>
        <v>30</v>
      </c>
      <c r="B34" s="5">
        <f t="shared" si="6"/>
        <v>1.9730732424951353E-2</v>
      </c>
      <c r="C34" s="5">
        <f t="shared" si="0"/>
        <v>-3.7795591476775929E-4</v>
      </c>
      <c r="D34" s="40">
        <v>1</v>
      </c>
      <c r="E34" s="40">
        <v>1</v>
      </c>
      <c r="F34" s="40">
        <v>0.01</v>
      </c>
      <c r="G34" s="29">
        <f t="shared" si="1"/>
        <v>0.999599084579745</v>
      </c>
      <c r="H34" s="29">
        <f t="shared" si="2"/>
        <v>0.99961069819797488</v>
      </c>
      <c r="I34" s="73">
        <f t="shared" si="3"/>
        <v>0.96092783695212225</v>
      </c>
      <c r="J34" s="73">
        <f t="shared" si="4"/>
        <v>3.868286124585265E-2</v>
      </c>
      <c r="K34" s="73">
        <f t="shared" si="5"/>
        <v>3.8930180202502668E-4</v>
      </c>
      <c r="L34" s="42"/>
      <c r="M34" s="19" t="s">
        <v>51</v>
      </c>
    </row>
    <row r="35" spans="1:13" x14ac:dyDescent="0.25">
      <c r="A35">
        <f t="shared" si="7"/>
        <v>31</v>
      </c>
      <c r="B35" s="5">
        <f t="shared" si="6"/>
        <v>1.9352776510183592E-2</v>
      </c>
      <c r="C35" s="5">
        <f t="shared" si="0"/>
        <v>-3.6374913853942984E-4</v>
      </c>
      <c r="D35" s="40">
        <v>1</v>
      </c>
      <c r="E35" s="40">
        <v>1</v>
      </c>
      <c r="F35" s="40">
        <v>0.01</v>
      </c>
      <c r="G35" s="29">
        <f t="shared" si="1"/>
        <v>0.99961459121599516</v>
      </c>
      <c r="H35" s="29">
        <f t="shared" si="2"/>
        <v>0.99962547004134683</v>
      </c>
      <c r="I35" s="73">
        <f t="shared" si="3"/>
        <v>0.9616689769382859</v>
      </c>
      <c r="J35" s="73">
        <f t="shared" si="4"/>
        <v>3.7956493103060956E-2</v>
      </c>
      <c r="K35" s="73">
        <f t="shared" si="5"/>
        <v>3.7452995865311383E-4</v>
      </c>
      <c r="L35" s="42"/>
    </row>
    <row r="36" spans="1:13" x14ac:dyDescent="0.25">
      <c r="A36">
        <f t="shared" si="7"/>
        <v>32</v>
      </c>
      <c r="B36" s="5">
        <f t="shared" si="6"/>
        <v>1.8989027371644162E-2</v>
      </c>
      <c r="C36" s="5">
        <f t="shared" si="0"/>
        <v>-3.5032857310654189E-4</v>
      </c>
      <c r="D36" s="40">
        <v>1</v>
      </c>
      <c r="E36" s="40">
        <v>1</v>
      </c>
      <c r="F36" s="40">
        <v>0.01</v>
      </c>
      <c r="G36" s="29">
        <f t="shared" si="1"/>
        <v>0.99962921534093341</v>
      </c>
      <c r="H36" s="29">
        <f t="shared" si="2"/>
        <v>0.99963941683947877</v>
      </c>
      <c r="I36" s="73">
        <f t="shared" si="3"/>
        <v>0.9623825284172326</v>
      </c>
      <c r="J36" s="73">
        <f t="shared" si="4"/>
        <v>3.7256888422246219E-2</v>
      </c>
      <c r="K36" s="73">
        <f t="shared" si="5"/>
        <v>3.6058316052105119E-4</v>
      </c>
      <c r="L36" s="42"/>
    </row>
    <row r="37" spans="1:13" x14ac:dyDescent="0.25">
      <c r="A37">
        <f t="shared" si="7"/>
        <v>33</v>
      </c>
      <c r="B37" s="5">
        <f t="shared" si="6"/>
        <v>1.863869879853762E-2</v>
      </c>
      <c r="C37" s="5">
        <f t="shared" si="0"/>
        <v>-3.3763725753035187E-4</v>
      </c>
      <c r="D37" s="40">
        <v>1</v>
      </c>
      <c r="E37" s="40">
        <v>1</v>
      </c>
      <c r="F37" s="40">
        <v>0.01</v>
      </c>
      <c r="G37" s="29">
        <f t="shared" si="1"/>
        <v>0.99964302267108396</v>
      </c>
      <c r="H37" s="29">
        <f t="shared" si="2"/>
        <v>0.99965259890709746</v>
      </c>
      <c r="I37" s="73">
        <f t="shared" si="3"/>
        <v>0.96307000349582739</v>
      </c>
      <c r="J37" s="73">
        <f t="shared" si="4"/>
        <v>3.6582595411270027E-2</v>
      </c>
      <c r="K37" s="73">
        <f t="shared" si="5"/>
        <v>3.474010929026077E-4</v>
      </c>
      <c r="L37" s="42"/>
    </row>
    <row r="38" spans="1:13" x14ac:dyDescent="0.25">
      <c r="A38">
        <f t="shared" si="7"/>
        <v>34</v>
      </c>
      <c r="B38" s="5">
        <f t="shared" si="6"/>
        <v>1.8301061541007267E-2</v>
      </c>
      <c r="C38" s="5">
        <f t="shared" si="0"/>
        <v>-3.2562329763836982E-4</v>
      </c>
      <c r="D38" s="40">
        <v>1</v>
      </c>
      <c r="E38" s="40">
        <v>1</v>
      </c>
      <c r="F38" s="40">
        <v>0.01</v>
      </c>
      <c r="G38" s="29">
        <f t="shared" si="1"/>
        <v>0.99965607291802649</v>
      </c>
      <c r="H38" s="29">
        <f t="shared" si="2"/>
        <v>0.99966507114647218</v>
      </c>
      <c r="I38" s="73">
        <f t="shared" si="3"/>
        <v>0.9637328057715131</v>
      </c>
      <c r="J38" s="73">
        <f t="shared" si="4"/>
        <v>3.5932265374959062E-2</v>
      </c>
      <c r="K38" s="73">
        <f t="shared" si="5"/>
        <v>3.3492885352773527E-4</v>
      </c>
      <c r="L38" s="42"/>
    </row>
    <row r="39" spans="1:13" x14ac:dyDescent="0.25">
      <c r="A39">
        <f t="shared" si="7"/>
        <v>35</v>
      </c>
      <c r="B39" s="5">
        <f t="shared" si="6"/>
        <v>1.7975438243368898E-2</v>
      </c>
      <c r="C39" s="5">
        <f t="shared" si="0"/>
        <v>-3.1423933463313615E-4</v>
      </c>
      <c r="D39" s="40">
        <v>1</v>
      </c>
      <c r="E39" s="40">
        <v>1</v>
      </c>
      <c r="F39" s="40">
        <v>0.01</v>
      </c>
      <c r="G39" s="29">
        <f t="shared" si="1"/>
        <v>0.99966842043500748</v>
      </c>
      <c r="H39" s="29">
        <f t="shared" si="2"/>
        <v>0.99967688361995877</v>
      </c>
      <c r="I39" s="73">
        <f t="shared" si="3"/>
        <v>0.96437223989330334</v>
      </c>
      <c r="J39" s="73">
        <f t="shared" si="4"/>
        <v>3.5304643726655455E-2</v>
      </c>
      <c r="K39" s="73">
        <f t="shared" si="5"/>
        <v>3.2311638004116914E-4</v>
      </c>
      <c r="L39" s="42"/>
    </row>
    <row r="40" spans="1:13" x14ac:dyDescent="0.25">
      <c r="A40">
        <f t="shared" si="7"/>
        <v>36</v>
      </c>
      <c r="B40" s="5">
        <f t="shared" si="6"/>
        <v>1.7661198908735763E-2</v>
      </c>
      <c r="C40" s="5">
        <f t="shared" si="0"/>
        <v>-3.0344207760533618E-4</v>
      </c>
      <c r="D40" s="40">
        <v>1</v>
      </c>
      <c r="E40" s="40">
        <v>1</v>
      </c>
      <c r="F40" s="40">
        <v>0.01</v>
      </c>
      <c r="G40" s="29">
        <f t="shared" si="1"/>
        <v>0.99968011478375918</v>
      </c>
      <c r="H40" s="29">
        <f t="shared" si="2"/>
        <v>0.99968808205310611</v>
      </c>
      <c r="I40" s="73">
        <f t="shared" si="3"/>
        <v>0.96498952012942241</v>
      </c>
      <c r="J40" s="73">
        <f t="shared" si="4"/>
        <v>3.4698561923683667E-2</v>
      </c>
      <c r="K40" s="73">
        <f t="shared" si="5"/>
        <v>3.119179468939293E-4</v>
      </c>
      <c r="L40" s="42"/>
    </row>
    <row r="41" spans="1:13" x14ac:dyDescent="0.25">
      <c r="A41">
        <f t="shared" si="7"/>
        <v>37</v>
      </c>
      <c r="B41" s="5">
        <f t="shared" si="6"/>
        <v>1.7357756831130427E-2</v>
      </c>
      <c r="C41" s="5">
        <f t="shared" si="0"/>
        <v>-2.9319189131638896E-4</v>
      </c>
      <c r="D41" s="40">
        <v>1</v>
      </c>
      <c r="E41" s="40">
        <v>1</v>
      </c>
      <c r="F41" s="40">
        <v>0.01</v>
      </c>
      <c r="G41" s="29">
        <f t="shared" si="1"/>
        <v>0.99969120123257504</v>
      </c>
      <c r="H41" s="29">
        <f t="shared" si="2"/>
        <v>0.99969870827779139</v>
      </c>
      <c r="I41" s="73">
        <f t="shared" si="3"/>
        <v>0.96558577805994783</v>
      </c>
      <c r="J41" s="73">
        <f t="shared" si="4"/>
        <v>3.4112930217843548E-2</v>
      </c>
      <c r="K41" s="73">
        <f t="shared" si="5"/>
        <v>3.0129172220865499E-4</v>
      </c>
      <c r="L41" s="42"/>
    </row>
    <row r="42" spans="1:13" x14ac:dyDescent="0.25">
      <c r="A42">
        <f t="shared" si="7"/>
        <v>38</v>
      </c>
      <c r="B42" s="5">
        <f t="shared" si="6"/>
        <v>1.7064564939814036E-2</v>
      </c>
      <c r="C42" s="5">
        <f t="shared" si="0"/>
        <v>-2.8345243190649007E-4</v>
      </c>
      <c r="D42" s="40">
        <v>1</v>
      </c>
      <c r="E42" s="40">
        <v>1</v>
      </c>
      <c r="F42" s="40">
        <v>0.01</v>
      </c>
      <c r="G42" s="29">
        <f t="shared" si="1"/>
        <v>0.99970172119501344</v>
      </c>
      <c r="H42" s="29">
        <f t="shared" si="2"/>
        <v>0.99970880062341494</v>
      </c>
      <c r="I42" s="73">
        <f t="shared" si="3"/>
        <v>0.96616206949695715</v>
      </c>
      <c r="J42" s="73">
        <f t="shared" si="4"/>
        <v>3.3546731126457813E-2</v>
      </c>
      <c r="K42" s="73">
        <f t="shared" si="5"/>
        <v>2.9119937658513044E-4</v>
      </c>
      <c r="L42" s="42"/>
    </row>
    <row r="43" spans="1:13" x14ac:dyDescent="0.25">
      <c r="A43">
        <f t="shared" si="7"/>
        <v>39</v>
      </c>
      <c r="B43" s="5">
        <f t="shared" si="6"/>
        <v>1.6781112507907547E-2</v>
      </c>
      <c r="C43" s="5">
        <f t="shared" si="0"/>
        <v>-2.7419032426403175E-4</v>
      </c>
      <c r="D43" s="40">
        <v>1</v>
      </c>
      <c r="E43" s="40">
        <v>1</v>
      </c>
      <c r="F43" s="40">
        <v>0.01</v>
      </c>
      <c r="G43" s="29">
        <f t="shared" si="1"/>
        <v>0.99971171261718084</v>
      </c>
      <c r="H43" s="29">
        <f t="shared" si="2"/>
        <v>0.99971839426299691</v>
      </c>
      <c r="I43" s="73">
        <f t="shared" si="3"/>
        <v>0.9667193807211879</v>
      </c>
      <c r="J43" s="73">
        <f t="shared" si="4"/>
        <v>3.2999013541808987E-2</v>
      </c>
      <c r="K43" s="73">
        <f t="shared" si="5"/>
        <v>2.8160573700305113E-4</v>
      </c>
      <c r="L43" s="42"/>
    </row>
    <row r="44" spans="1:13" x14ac:dyDescent="0.25">
      <c r="A44">
        <f t="shared" si="7"/>
        <v>40</v>
      </c>
      <c r="B44" s="5">
        <f t="shared" si="6"/>
        <v>1.6506922183643514E-2</v>
      </c>
      <c r="C44" s="5">
        <f t="shared" si="0"/>
        <v>-2.6537487569863386E-4</v>
      </c>
      <c r="D44" s="40">
        <v>1</v>
      </c>
      <c r="E44" s="40">
        <v>1</v>
      </c>
      <c r="F44" s="40">
        <v>0.01</v>
      </c>
      <c r="G44" s="29">
        <f t="shared" si="1"/>
        <v>0.99972121032036698</v>
      </c>
      <c r="H44" s="29">
        <f t="shared" si="2"/>
        <v>0.99972752152002331</v>
      </c>
      <c r="I44" s="73">
        <f t="shared" si="3"/>
        <v>0.96725863411268997</v>
      </c>
      <c r="J44" s="73">
        <f t="shared" si="4"/>
        <v>3.2468887407333308E-2</v>
      </c>
      <c r="K44" s="73">
        <f t="shared" si="5"/>
        <v>2.7247847997686233E-4</v>
      </c>
      <c r="L44" s="42"/>
    </row>
    <row r="45" spans="1:13" x14ac:dyDescent="0.25">
      <c r="A45">
        <f t="shared" si="7"/>
        <v>41</v>
      </c>
      <c r="B45" s="5">
        <f t="shared" si="6"/>
        <v>1.624154730794488E-2</v>
      </c>
      <c r="C45" s="5">
        <f t="shared" si="0"/>
        <v>-2.5697782132293596E-4</v>
      </c>
      <c r="D45" s="40">
        <v>1</v>
      </c>
      <c r="E45" s="40">
        <v>1</v>
      </c>
      <c r="F45" s="40">
        <v>0.01</v>
      </c>
      <c r="G45" s="29">
        <f t="shared" si="1"/>
        <v>0.9997302463048231</v>
      </c>
      <c r="H45" s="29">
        <f t="shared" si="2"/>
        <v>0.99973621214104369</v>
      </c>
      <c r="I45" s="73">
        <f t="shared" si="3"/>
        <v>0.96778069324306637</v>
      </c>
      <c r="J45" s="73">
        <f t="shared" si="4"/>
        <v>3.1955518897977334E-2</v>
      </c>
      <c r="K45" s="73">
        <f t="shared" si="5"/>
        <v>2.6378785895621158E-4</v>
      </c>
      <c r="L45" s="42"/>
    </row>
    <row r="46" spans="1:13" x14ac:dyDescent="0.25">
      <c r="A46">
        <f t="shared" si="7"/>
        <v>42</v>
      </c>
      <c r="B46" s="5">
        <f t="shared" si="6"/>
        <v>1.5984569486621945E-2</v>
      </c>
      <c r="C46" s="5">
        <f t="shared" si="0"/>
        <v>-2.4897309719238412E-4</v>
      </c>
      <c r="D46" s="40">
        <v>1</v>
      </c>
      <c r="E46" s="40">
        <v>1</v>
      </c>
      <c r="F46" s="40">
        <v>0.01</v>
      </c>
      <c r="G46" s="29">
        <f t="shared" si="1"/>
        <v>0.99973885001963325</v>
      </c>
      <c r="H46" s="29">
        <f t="shared" si="2"/>
        <v>0.99974449353832728</v>
      </c>
      <c r="I46" s="73">
        <f t="shared" si="3"/>
        <v>0.96828636748842867</v>
      </c>
      <c r="J46" s="73">
        <f t="shared" si="4"/>
        <v>3.1458126049898595E-2</v>
      </c>
      <c r="K46" s="73">
        <f t="shared" si="5"/>
        <v>2.5550646167264533E-4</v>
      </c>
      <c r="L46" s="42"/>
    </row>
    <row r="47" spans="1:13" x14ac:dyDescent="0.25">
      <c r="A47">
        <f t="shared" si="7"/>
        <v>43</v>
      </c>
      <c r="B47" s="5">
        <f t="shared" si="6"/>
        <v>1.5735596389429559E-2</v>
      </c>
      <c r="C47" s="5">
        <f t="shared" si="0"/>
        <v>-2.4133663779754317E-4</v>
      </c>
      <c r="D47" s="40">
        <v>1</v>
      </c>
      <c r="E47" s="40">
        <v>1</v>
      </c>
      <c r="F47" s="40">
        <v>0.01</v>
      </c>
      <c r="G47" s="29">
        <f t="shared" si="1"/>
        <v>0.99974704860294406</v>
      </c>
      <c r="H47" s="29">
        <f t="shared" si="2"/>
        <v>0.99975239100626889</v>
      </c>
      <c r="I47" s="73">
        <f t="shared" si="3"/>
        <v>0.96877641621487187</v>
      </c>
      <c r="J47" s="73">
        <f t="shared" si="4"/>
        <v>3.0975974791397062E-2</v>
      </c>
      <c r="K47" s="73">
        <f t="shared" si="5"/>
        <v>2.4760899373102858E-4</v>
      </c>
      <c r="L47" s="42"/>
    </row>
    <row r="48" spans="1:13" x14ac:dyDescent="0.25">
      <c r="A48">
        <f t="shared" si="7"/>
        <v>44</v>
      </c>
      <c r="B48" s="5">
        <f t="shared" si="6"/>
        <v>1.5494259751632015E-2</v>
      </c>
      <c r="C48" s="5">
        <f t="shared" si="0"/>
        <v>-2.3404619496641168E-4</v>
      </c>
      <c r="D48" s="40">
        <v>1</v>
      </c>
      <c r="E48" s="40">
        <v>1</v>
      </c>
      <c r="F48" s="40">
        <v>0.01</v>
      </c>
      <c r="G48" s="29">
        <f t="shared" si="1"/>
        <v>0.9997548670962062</v>
      </c>
      <c r="H48" s="29">
        <f t="shared" si="2"/>
        <v>0.99975992791474899</v>
      </c>
      <c r="I48" s="73">
        <f t="shared" si="3"/>
        <v>0.96925155258198703</v>
      </c>
      <c r="J48" s="73">
        <f t="shared" si="4"/>
        <v>3.0508375332761944E-2</v>
      </c>
      <c r="K48" s="73">
        <f t="shared" si="5"/>
        <v>2.400720852510438E-4</v>
      </c>
      <c r="L48" s="42"/>
    </row>
    <row r="49" spans="1:12" x14ac:dyDescent="0.25">
      <c r="A49">
        <f t="shared" si="7"/>
        <v>45</v>
      </c>
      <c r="B49" s="5">
        <f t="shared" si="6"/>
        <v>1.5260213556665604E-2</v>
      </c>
      <c r="C49" s="5">
        <f t="shared" si="0"/>
        <v>-2.2708117562825236E-4</v>
      </c>
      <c r="D49" s="40">
        <v>1</v>
      </c>
      <c r="E49" s="40">
        <v>1</v>
      </c>
      <c r="F49" s="40">
        <v>0.01</v>
      </c>
      <c r="G49" s="29">
        <f t="shared" si="1"/>
        <v>0.99976232863560155</v>
      </c>
      <c r="H49" s="29">
        <f t="shared" si="2"/>
        <v>0.99976712588220495</v>
      </c>
      <c r="I49" s="73">
        <f t="shared" si="3"/>
        <v>0.9697124470044638</v>
      </c>
      <c r="J49" s="73">
        <f t="shared" si="4"/>
        <v>3.0054678877741128E-2</v>
      </c>
      <c r="K49" s="73">
        <f t="shared" si="5"/>
        <v>2.328741177950407E-4</v>
      </c>
      <c r="L49" s="42"/>
    </row>
    <row r="50" spans="1:12" x14ac:dyDescent="0.25">
      <c r="A50">
        <f t="shared" si="7"/>
        <v>46</v>
      </c>
      <c r="B50" s="5">
        <f t="shared" si="6"/>
        <v>1.5033132381037352E-2</v>
      </c>
      <c r="C50" s="5">
        <f t="shared" si="0"/>
        <v>-2.2042249622673685E-4</v>
      </c>
      <c r="D50" s="40">
        <v>1</v>
      </c>
      <c r="E50" s="40">
        <v>1</v>
      </c>
      <c r="F50" s="40">
        <v>0.01</v>
      </c>
      <c r="G50" s="29">
        <f t="shared" si="1"/>
        <v>0.99976945462338296</v>
      </c>
      <c r="H50" s="29">
        <f t="shared" si="2"/>
        <v>0.99977400493081425</v>
      </c>
      <c r="I50" s="73">
        <f t="shared" si="3"/>
        <v>0.97015973030711111</v>
      </c>
      <c r="J50" s="73">
        <f t="shared" si="4"/>
        <v>2.9614274623703116E-2</v>
      </c>
      <c r="K50" s="73">
        <f t="shared" si="5"/>
        <v>2.2599506918579378E-4</v>
      </c>
      <c r="L50" s="42"/>
    </row>
    <row r="51" spans="1:12" x14ac:dyDescent="0.25">
      <c r="A51">
        <f t="shared" si="7"/>
        <v>47</v>
      </c>
      <c r="B51" s="5">
        <f t="shared" si="6"/>
        <v>1.4812709884810616E-2</v>
      </c>
      <c r="C51" s="5">
        <f t="shared" si="0"/>
        <v>-2.1405245185788274E-4</v>
      </c>
      <c r="D51" s="40">
        <v>1</v>
      </c>
      <c r="E51" s="40">
        <v>1</v>
      </c>
      <c r="F51" s="40">
        <v>0.01</v>
      </c>
      <c r="G51" s="29">
        <f t="shared" si="1"/>
        <v>0.99977626488150606</v>
      </c>
      <c r="H51" s="29">
        <f t="shared" si="2"/>
        <v>0.99978058362586841</v>
      </c>
      <c r="I51" s="73">
        <f t="shared" si="3"/>
        <v>0.97059399660451029</v>
      </c>
      <c r="J51" s="73">
        <f t="shared" si="4"/>
        <v>2.9186587021358099E-2</v>
      </c>
      <c r="K51" s="73">
        <f t="shared" si="5"/>
        <v>2.1941637413156612E-4</v>
      </c>
      <c r="L51" s="42"/>
    </row>
    <row r="52" spans="1:12" x14ac:dyDescent="0.25">
      <c r="A52">
        <f t="shared" si="7"/>
        <v>48</v>
      </c>
      <c r="B52" s="5">
        <f t="shared" si="6"/>
        <v>1.4598657432952734E-2</v>
      </c>
      <c r="C52" s="5">
        <f t="shared" si="0"/>
        <v>-2.0795459845496687E-4</v>
      </c>
      <c r="D52" s="40">
        <v>1</v>
      </c>
      <c r="E52" s="40">
        <v>1</v>
      </c>
      <c r="F52" s="40">
        <v>0.01</v>
      </c>
      <c r="G52" s="29">
        <f t="shared" si="1"/>
        <v>0.99978277778960978</v>
      </c>
      <c r="H52" s="29">
        <f t="shared" si="2"/>
        <v>0.99978687920115528</v>
      </c>
      <c r="I52" s="73">
        <f t="shared" si="3"/>
        <v>0.97101580593293924</v>
      </c>
      <c r="J52" s="73">
        <f t="shared" si="4"/>
        <v>2.8771073268216055E-2</v>
      </c>
      <c r="K52" s="73">
        <f t="shared" si="5"/>
        <v>2.1312079884470609E-4</v>
      </c>
      <c r="L52" s="42"/>
    </row>
    <row r="53" spans="1:12" x14ac:dyDescent="0.25">
      <c r="A53">
        <f t="shared" si="7"/>
        <v>49</v>
      </c>
      <c r="B53" s="5">
        <f t="shared" si="6"/>
        <v>1.4390702834497766E-2</v>
      </c>
      <c r="C53" s="5">
        <f t="shared" si="0"/>
        <v>-2.0211364655466107E-4</v>
      </c>
      <c r="D53" s="40">
        <v>1</v>
      </c>
      <c r="E53" s="40">
        <v>1</v>
      </c>
      <c r="F53" s="40">
        <v>0.01</v>
      </c>
      <c r="G53" s="29">
        <f t="shared" si="1"/>
        <v>0.9997890104091437</v>
      </c>
      <c r="H53" s="29">
        <f t="shared" si="2"/>
        <v>0.9997929076719293</v>
      </c>
      <c r="I53" s="73">
        <f t="shared" si="3"/>
        <v>0.97142568665907536</v>
      </c>
      <c r="J53" s="73">
        <f t="shared" si="4"/>
        <v>2.836722101285389E-2</v>
      </c>
      <c r="K53" s="73">
        <f t="shared" si="5"/>
        <v>2.0709232807082203E-4</v>
      </c>
      <c r="L53" s="42"/>
    </row>
    <row r="54" spans="1:12" x14ac:dyDescent="0.25">
      <c r="A54">
        <f t="shared" si="7"/>
        <v>50</v>
      </c>
      <c r="B54" s="5">
        <f t="shared" si="6"/>
        <v>1.4188589187943105E-2</v>
      </c>
      <c r="C54" s="5">
        <f t="shared" si="0"/>
        <v>-1.9651536536132461E-4</v>
      </c>
      <c r="D54" s="40">
        <v>1</v>
      </c>
      <c r="E54" s="40">
        <v>1</v>
      </c>
      <c r="F54" s="40">
        <v>0.01</v>
      </c>
      <c r="G54" s="29">
        <f t="shared" si="1"/>
        <v>0.99979497859521005</v>
      </c>
      <c r="H54" s="29">
        <f t="shared" si="2"/>
        <v>0.99979868393685589</v>
      </c>
      <c r="I54" s="73">
        <f t="shared" si="3"/>
        <v>0.97182413768725806</v>
      </c>
      <c r="J54" s="73">
        <f t="shared" si="4"/>
        <v>2.7974546249597779E-2</v>
      </c>
      <c r="K54" s="73">
        <f t="shared" si="5"/>
        <v>2.0131606314421598E-4</v>
      </c>
      <c r="L54" s="42"/>
    </row>
    <row r="55" spans="1:12" x14ac:dyDescent="0.25">
      <c r="A55">
        <f t="shared" si="7"/>
        <v>51</v>
      </c>
      <c r="B55" s="5">
        <f t="shared" si="6"/>
        <v>1.3992073822581781E-2</v>
      </c>
      <c r="C55" s="5">
        <f t="shared" si="0"/>
        <v>-1.9114649598412508E-4</v>
      </c>
      <c r="D55" s="40">
        <v>1</v>
      </c>
      <c r="E55" s="40">
        <v>1</v>
      </c>
      <c r="F55" s="40">
        <v>0.01</v>
      </c>
      <c r="G55" s="29">
        <f t="shared" si="1"/>
        <v>0.99980069709748731</v>
      </c>
      <c r="H55" s="29">
        <f t="shared" si="2"/>
        <v>0.99980422187014339</v>
      </c>
      <c r="I55" s="73">
        <f t="shared" si="3"/>
        <v>0.97221163048469295</v>
      </c>
      <c r="J55" s="73">
        <f t="shared" si="4"/>
        <v>2.7592591385450404E-2</v>
      </c>
      <c r="K55" s="73">
        <f t="shared" si="5"/>
        <v>1.9577812985657834E-4</v>
      </c>
      <c r="L55" s="42"/>
    </row>
    <row r="56" spans="1:12" x14ac:dyDescent="0.25">
      <c r="A56">
        <f t="shared" si="7"/>
        <v>52</v>
      </c>
      <c r="B56" s="5">
        <f t="shared" si="6"/>
        <v>1.3800927326597656E-2</v>
      </c>
      <c r="C56" s="5">
        <f t="shared" si="0"/>
        <v>-1.8599467285813741E-4</v>
      </c>
      <c r="D56" s="40">
        <v>1</v>
      </c>
      <c r="E56" s="40">
        <v>1</v>
      </c>
      <c r="F56" s="40">
        <v>0.01</v>
      </c>
      <c r="G56" s="29">
        <f t="shared" si="1"/>
        <v>0.99980617965144192</v>
      </c>
      <c r="H56" s="29">
        <f t="shared" si="2"/>
        <v>0.99980953440492604</v>
      </c>
      <c r="I56" s="73">
        <f t="shared" si="3"/>
        <v>0.97258861094187876</v>
      </c>
      <c r="J56" s="73">
        <f t="shared" si="4"/>
        <v>2.7220923463047251E-2</v>
      </c>
      <c r="K56" s="73">
        <f t="shared" si="5"/>
        <v>1.9046559507402994E-4</v>
      </c>
      <c r="L56" s="42"/>
    </row>
    <row r="57" spans="1:12" x14ac:dyDescent="0.25">
      <c r="A57">
        <f t="shared" si="7"/>
        <v>53</v>
      </c>
      <c r="B57" s="5">
        <f t="shared" si="6"/>
        <v>1.3614932653739519E-2</v>
      </c>
      <c r="C57" s="5">
        <f t="shared" si="0"/>
        <v>-1.8104835247890409E-4</v>
      </c>
      <c r="D57" s="40">
        <v>1</v>
      </c>
      <c r="E57" s="40">
        <v>1</v>
      </c>
      <c r="F57" s="40">
        <v>0.01</v>
      </c>
      <c r="G57" s="29">
        <f t="shared" si="1"/>
        <v>0.99981143906087677</v>
      </c>
      <c r="H57" s="29">
        <f t="shared" si="2"/>
        <v>0.99981463360883416</v>
      </c>
      <c r="I57" s="73">
        <f t="shared" si="3"/>
        <v>0.97295550108368689</v>
      </c>
      <c r="J57" s="73">
        <f t="shared" si="4"/>
        <v>2.6859132525147315E-2</v>
      </c>
      <c r="K57" s="73">
        <f t="shared" si="5"/>
        <v>1.8536639116586263E-4</v>
      </c>
      <c r="L57" s="42"/>
    </row>
    <row r="58" spans="1:12" x14ac:dyDescent="0.25">
      <c r="A58">
        <f t="shared" si="7"/>
        <v>54</v>
      </c>
      <c r="B58" s="5">
        <f t="shared" si="6"/>
        <v>1.3433884301260616E-2</v>
      </c>
      <c r="C58" s="5">
        <f t="shared" si="0"/>
        <v>-1.7629674868274313E-4</v>
      </c>
      <c r="D58" s="40">
        <v>1</v>
      </c>
      <c r="E58" s="40">
        <v>1</v>
      </c>
      <c r="F58" s="40">
        <v>0.01</v>
      </c>
      <c r="G58" s="29">
        <f t="shared" si="1"/>
        <v>0.99981648727274586</v>
      </c>
      <c r="H58" s="29">
        <f t="shared" si="2"/>
        <v>0.99981953075258045</v>
      </c>
      <c r="I58" s="73">
        <f t="shared" si="3"/>
        <v>0.9733127006448985</v>
      </c>
      <c r="J58" s="73">
        <f t="shared" si="4"/>
        <v>2.6506830107681918E-2</v>
      </c>
      <c r="K58" s="73">
        <f t="shared" si="5"/>
        <v>1.8046924741965643E-4</v>
      </c>
      <c r="L58" s="42"/>
    </row>
    <row r="59" spans="1:12" x14ac:dyDescent="0.25">
      <c r="A59">
        <f t="shared" si="7"/>
        <v>55</v>
      </c>
      <c r="B59" s="5">
        <f t="shared" si="6"/>
        <v>1.3257587552577872E-2</v>
      </c>
      <c r="C59" s="5">
        <f t="shared" si="0"/>
        <v>-1.7172977379458011E-4</v>
      </c>
      <c r="D59" s="40">
        <v>1</v>
      </c>
      <c r="E59" s="40">
        <v>1</v>
      </c>
      <c r="F59" s="40">
        <v>0.01</v>
      </c>
      <c r="G59" s="29">
        <f t="shared" si="1"/>
        <v>0.99982133544505469</v>
      </c>
      <c r="H59" s="29">
        <f t="shared" si="2"/>
        <v>0.99982423637228579</v>
      </c>
      <c r="I59" s="73">
        <f t="shared" si="3"/>
        <v>0.97366058852255855</v>
      </c>
      <c r="J59" s="73">
        <f t="shared" si="4"/>
        <v>2.6163647849727207E-2</v>
      </c>
      <c r="K59" s="73">
        <f t="shared" si="5"/>
        <v>1.7576362771426772E-4</v>
      </c>
      <c r="L59" s="42"/>
    </row>
    <row r="60" spans="1:12" x14ac:dyDescent="0.25">
      <c r="A60">
        <f t="shared" si="7"/>
        <v>56</v>
      </c>
      <c r="B60" s="5">
        <f t="shared" si="6"/>
        <v>1.3085857778783292E-2</v>
      </c>
      <c r="C60" s="5">
        <f t="shared" si="0"/>
        <v>-1.6733798504312781E-4</v>
      </c>
      <c r="D60" s="40">
        <v>1</v>
      </c>
      <c r="E60" s="40">
        <v>1</v>
      </c>
      <c r="F60" s="40">
        <v>0.01</v>
      </c>
      <c r="G60" s="29">
        <f t="shared" si="1"/>
        <v>0.99982599400856298</v>
      </c>
      <c r="H60" s="29">
        <f t="shared" si="2"/>
        <v>0.9998287603261935</v>
      </c>
      <c r="I60" s="73">
        <f t="shared" si="3"/>
        <v>0.97399952411624002</v>
      </c>
      <c r="J60" s="73">
        <f t="shared" si="4"/>
        <v>2.5829236209953501E-2</v>
      </c>
      <c r="K60" s="73">
        <f t="shared" si="5"/>
        <v>1.712396738065432E-4</v>
      </c>
      <c r="L60" s="42"/>
    </row>
    <row r="61" spans="1:12" x14ac:dyDescent="0.25">
      <c r="A61">
        <f t="shared" si="7"/>
        <v>57</v>
      </c>
      <c r="B61" s="5">
        <f t="shared" si="6"/>
        <v>1.2918519793740165E-2</v>
      </c>
      <c r="C61" s="5">
        <f t="shared" si="0"/>
        <v>-1.6311253571142922E-4</v>
      </c>
      <c r="D61" s="40">
        <v>1</v>
      </c>
      <c r="E61" s="40">
        <v>1</v>
      </c>
      <c r="F61" s="40">
        <v>0.01</v>
      </c>
      <c r="G61" s="29">
        <f t="shared" si="1"/>
        <v>0.99983047272293157</v>
      </c>
      <c r="H61" s="29">
        <f t="shared" si="2"/>
        <v>0.99983311184633883</v>
      </c>
      <c r="I61" s="73">
        <f t="shared" si="3"/>
        <v>0.97432984856618099</v>
      </c>
      <c r="J61" s="73">
        <f t="shared" si="4"/>
        <v>2.5503263280157819E-2</v>
      </c>
      <c r="K61" s="73">
        <f t="shared" si="5"/>
        <v>1.6688815366125645E-4</v>
      </c>
      <c r="L61" s="42"/>
    </row>
    <row r="62" spans="1:12" x14ac:dyDescent="0.25">
      <c r="A62">
        <f t="shared" si="7"/>
        <v>58</v>
      </c>
      <c r="B62" s="5">
        <f t="shared" si="6"/>
        <v>1.2755407258028735E-2</v>
      </c>
      <c r="C62" s="5">
        <f t="shared" si="0"/>
        <v>-1.5904513055047339E-4</v>
      </c>
      <c r="D62" s="40">
        <v>1</v>
      </c>
      <c r="E62" s="40">
        <v>1</v>
      </c>
      <c r="F62" s="40">
        <v>0.01</v>
      </c>
      <c r="G62" s="29">
        <f t="shared" si="1"/>
        <v>0.99983478072787546</v>
      </c>
      <c r="H62" s="29">
        <f t="shared" si="2"/>
        <v>0.9998372995856819</v>
      </c>
      <c r="I62" s="73">
        <f t="shared" si="3"/>
        <v>0.97465188589826079</v>
      </c>
      <c r="J62" s="73">
        <f t="shared" si="4"/>
        <v>2.5185413687421127E-2</v>
      </c>
      <c r="K62" s="73">
        <f t="shared" si="5"/>
        <v>1.6270041431817213E-4</v>
      </c>
      <c r="L62" s="42"/>
    </row>
    <row r="63" spans="1:12" x14ac:dyDescent="0.25">
      <c r="A63">
        <f t="shared" si="7"/>
        <v>59</v>
      </c>
      <c r="B63" s="5">
        <f t="shared" si="6"/>
        <v>1.2596362127478262E-2</v>
      </c>
      <c r="C63" s="5">
        <f t="shared" si="0"/>
        <v>-1.5512798503593224E-4</v>
      </c>
      <c r="D63" s="40">
        <v>1</v>
      </c>
      <c r="E63" s="40">
        <v>1</v>
      </c>
      <c r="F63" s="40">
        <v>0.01</v>
      </c>
      <c r="G63" s="29">
        <f t="shared" si="1"/>
        <v>0.99983892658982509</v>
      </c>
      <c r="H63" s="29">
        <f t="shared" si="2"/>
        <v>0.99984133166115341</v>
      </c>
      <c r="I63" s="73">
        <f t="shared" si="3"/>
        <v>0.97496594408389003</v>
      </c>
      <c r="J63" s="73">
        <f t="shared" si="4"/>
        <v>2.4875387577263385E-2</v>
      </c>
      <c r="K63" s="73">
        <f t="shared" si="5"/>
        <v>1.5866833884656869E-4</v>
      </c>
      <c r="L63" s="42"/>
    </row>
    <row r="64" spans="1:12" x14ac:dyDescent="0.25">
      <c r="A64">
        <f t="shared" si="7"/>
        <v>60</v>
      </c>
      <c r="B64" s="5">
        <f t="shared" si="6"/>
        <v>1.2441234142442329E-2</v>
      </c>
      <c r="C64" s="5">
        <f t="shared" si="0"/>
        <v>-1.5135378809404183E-4</v>
      </c>
      <c r="D64" s="40">
        <v>1</v>
      </c>
      <c r="E64" s="40">
        <v>1</v>
      </c>
      <c r="F64" s="40">
        <v>0.01</v>
      </c>
      <c r="G64" s="29">
        <f t="shared" si="1"/>
        <v>0.99984291834454186</v>
      </c>
      <c r="H64" s="29">
        <f t="shared" si="2"/>
        <v>0.99984521569301288</v>
      </c>
      <c r="I64" s="73">
        <f t="shared" si="3"/>
        <v>0.9752723160221024</v>
      </c>
      <c r="J64" s="73">
        <f t="shared" si="4"/>
        <v>2.4572899670910513E-2</v>
      </c>
      <c r="K64" s="73">
        <f t="shared" si="5"/>
        <v>1.5478430698707271E-4</v>
      </c>
      <c r="L64" s="42"/>
    </row>
    <row r="65" spans="1:12" x14ac:dyDescent="0.25">
      <c r="A65">
        <f t="shared" si="7"/>
        <v>61</v>
      </c>
      <c r="B65" s="5">
        <f t="shared" si="6"/>
        <v>1.2289880354348288E-2</v>
      </c>
      <c r="C65" s="5">
        <f t="shared" si="0"/>
        <v>-1.4771566796310164E-4</v>
      </c>
      <c r="D65" s="40">
        <v>1</v>
      </c>
      <c r="E65" s="40">
        <v>1</v>
      </c>
      <c r="F65" s="40">
        <v>0.01</v>
      </c>
      <c r="G65" s="29">
        <f t="shared" si="1"/>
        <v>0.99984676353608271</v>
      </c>
      <c r="H65" s="29">
        <f t="shared" si="2"/>
        <v>0.99984895884087577</v>
      </c>
      <c r="I65" s="73">
        <f t="shared" si="3"/>
        <v>0.97557128045042762</v>
      </c>
      <c r="J65" s="73">
        <f t="shared" si="4"/>
        <v>2.4277678390448185E-2</v>
      </c>
      <c r="K65" s="73">
        <f t="shared" si="5"/>
        <v>1.51041159124196E-4</v>
      </c>
      <c r="L65" s="42"/>
    </row>
    <row r="66" spans="1:12" x14ac:dyDescent="0.25">
      <c r="A66">
        <f t="shared" si="7"/>
        <v>62</v>
      </c>
      <c r="B66" s="5">
        <f t="shared" si="6"/>
        <v>1.2142164686385187E-2</v>
      </c>
      <c r="C66" s="5">
        <f t="shared" si="0"/>
        <v>-1.4420716089270935E-4</v>
      </c>
      <c r="D66" s="40">
        <v>1</v>
      </c>
      <c r="E66" s="40">
        <v>1</v>
      </c>
      <c r="F66" s="40">
        <v>0.01</v>
      </c>
      <c r="G66" s="29">
        <f t="shared" si="1"/>
        <v>0.99985046925246701</v>
      </c>
      <c r="H66" s="29">
        <f t="shared" si="2"/>
        <v>0.99985256783672871</v>
      </c>
      <c r="I66" s="73">
        <f t="shared" si="3"/>
        <v>0.97586310279050092</v>
      </c>
      <c r="J66" s="73">
        <f t="shared" si="4"/>
        <v>2.3989465046227777E-2</v>
      </c>
      <c r="K66" s="73">
        <f t="shared" si="5"/>
        <v>1.474321632712995E-4</v>
      </c>
      <c r="L66" s="42"/>
    </row>
    <row r="67" spans="1:12" x14ac:dyDescent="0.25">
      <c r="A67">
        <f t="shared" si="7"/>
        <v>63</v>
      </c>
      <c r="B67" s="5">
        <f t="shared" si="6"/>
        <v>1.1997957525492478E-2</v>
      </c>
      <c r="C67" s="5">
        <f t="shared" si="0"/>
        <v>-1.4082218241431274E-4</v>
      </c>
      <c r="D67" s="40">
        <v>1</v>
      </c>
      <c r="E67" s="40">
        <v>1</v>
      </c>
      <c r="F67" s="40">
        <v>0.01</v>
      </c>
      <c r="G67" s="29">
        <f t="shared" si="1"/>
        <v>0.99985404215836138</v>
      </c>
      <c r="H67" s="29">
        <f t="shared" si="2"/>
        <v>0.99985604901521641</v>
      </c>
      <c r="I67" s="73">
        <f t="shared" si="3"/>
        <v>0.97614803593379851</v>
      </c>
      <c r="J67" s="73">
        <f t="shared" si="4"/>
        <v>2.3708013081417911E-2</v>
      </c>
      <c r="K67" s="73">
        <f t="shared" si="5"/>
        <v>1.4395098478352158E-4</v>
      </c>
      <c r="L67" s="42"/>
    </row>
    <row r="68" spans="1:12" x14ac:dyDescent="0.25">
      <c r="A68">
        <f t="shared" si="7"/>
        <v>64</v>
      </c>
      <c r="B68" s="5">
        <f t="shared" si="6"/>
        <v>1.1857135343078164E-2</v>
      </c>
      <c r="C68" s="5">
        <f t="shared" si="0"/>
        <v>-1.3755500094447172E-4</v>
      </c>
      <c r="D68" s="40">
        <v>1</v>
      </c>
      <c r="E68" s="40">
        <v>1</v>
      </c>
      <c r="F68" s="40">
        <v>0.01</v>
      </c>
      <c r="G68" s="29">
        <f t="shared" si="1"/>
        <v>0.99985748852506429</v>
      </c>
      <c r="H68" s="29">
        <f t="shared" si="2"/>
        <v>0.99985940834145581</v>
      </c>
      <c r="I68" s="73">
        <f t="shared" si="3"/>
        <v>0.97642632097238768</v>
      </c>
      <c r="J68" s="73">
        <f t="shared" si="4"/>
        <v>2.3433087369068181E-2</v>
      </c>
      <c r="K68" s="73">
        <f t="shared" si="5"/>
        <v>1.4059165854407333E-4</v>
      </c>
      <c r="L68" s="42"/>
    </row>
    <row r="69" spans="1:12" x14ac:dyDescent="0.25">
      <c r="A69">
        <f t="shared" si="7"/>
        <v>65</v>
      </c>
      <c r="B69" s="5">
        <f t="shared" si="6"/>
        <v>1.1719580342133693E-2</v>
      </c>
      <c r="C69" s="5">
        <f t="shared" ref="C69:C132" si="8">((1-B69)*B69) * ( (B69*(F69 - E69) + (1-B69)*(E69 - D69) )) / G69</f>
        <v>-1.3440021350684866E-4</v>
      </c>
      <c r="D69" s="40">
        <v>1</v>
      </c>
      <c r="E69" s="40">
        <v>1</v>
      </c>
      <c r="F69" s="40">
        <v>0.01</v>
      </c>
      <c r="G69" s="29">
        <f t="shared" ref="G69:G132" si="9">(((1-B68)^2)*D69) + (2*(1-B68)*(B68)*E69) + ((B68^2)*F69)</f>
        <v>0.9998608142580413</v>
      </c>
      <c r="H69" s="29">
        <f t="shared" ref="H69:H132" si="10">(1-B69)^2 + 2*B69*(1-B69)</f>
        <v>0.99986265143660424</v>
      </c>
      <c r="I69" s="73">
        <f t="shared" ref="I69:I132" si="11">(1-B69)^2</f>
        <v>0.97669818787912832</v>
      </c>
      <c r="J69" s="73">
        <f t="shared" ref="J69:J132" si="12">2*B69*(1-B69)</f>
        <v>2.3164463557475933E-2</v>
      </c>
      <c r="K69" s="73">
        <f t="shared" ref="K69:K132" si="13">B69^2</f>
        <v>1.373485633957265E-4</v>
      </c>
      <c r="L69" s="42"/>
    </row>
    <row r="70" spans="1:12" x14ac:dyDescent="0.25">
      <c r="A70">
        <f t="shared" si="7"/>
        <v>66</v>
      </c>
      <c r="B70" s="5">
        <f t="shared" ref="B70:B133" si="14">B69 + C69</f>
        <v>1.1585180128626844E-2</v>
      </c>
      <c r="C70" s="5">
        <f t="shared" si="8"/>
        <v>-1.3135272338077629E-4</v>
      </c>
      <c r="D70" s="40">
        <v>1</v>
      </c>
      <c r="E70" s="40">
        <v>1</v>
      </c>
      <c r="F70" s="40">
        <v>0.01</v>
      </c>
      <c r="G70" s="29">
        <f t="shared" si="9"/>
        <v>0.99986402492223825</v>
      </c>
      <c r="H70" s="29">
        <f t="shared" si="10"/>
        <v>0.99986578360138734</v>
      </c>
      <c r="I70" s="73">
        <f t="shared" si="11"/>
        <v>0.97696385614135905</v>
      </c>
      <c r="J70" s="73">
        <f t="shared" si="12"/>
        <v>2.2901927460028226E-2</v>
      </c>
      <c r="K70" s="73">
        <f t="shared" si="13"/>
        <v>1.342163986127303E-4</v>
      </c>
      <c r="L70" s="42"/>
    </row>
    <row r="71" spans="1:12" x14ac:dyDescent="0.25">
      <c r="A71">
        <f t="shared" ref="A71:A134" si="15">A70+1</f>
        <v>67</v>
      </c>
      <c r="B71" s="5">
        <f t="shared" si="14"/>
        <v>1.1453827405246067E-2</v>
      </c>
      <c r="C71" s="5">
        <f t="shared" si="8"/>
        <v>-1.2840771950363869E-4</v>
      </c>
      <c r="D71" s="40">
        <v>1</v>
      </c>
      <c r="E71" s="40">
        <v>1</v>
      </c>
      <c r="F71" s="40">
        <v>0.01</v>
      </c>
      <c r="G71" s="29">
        <f t="shared" si="9"/>
        <v>0.99986712576537351</v>
      </c>
      <c r="H71" s="29">
        <f t="shared" si="10"/>
        <v>0.99986880983777093</v>
      </c>
      <c r="I71" s="73">
        <f t="shared" si="11"/>
        <v>0.97722353535173712</v>
      </c>
      <c r="J71" s="73">
        <f t="shared" si="12"/>
        <v>2.2645274486033803E-2</v>
      </c>
      <c r="K71" s="73">
        <f t="shared" si="13"/>
        <v>1.3119016222916586E-4</v>
      </c>
      <c r="L71" s="42"/>
    </row>
    <row r="72" spans="1:12" x14ac:dyDescent="0.25">
      <c r="A72">
        <f t="shared" si="15"/>
        <v>68</v>
      </c>
      <c r="B72" s="5">
        <f t="shared" si="14"/>
        <v>1.1325419685742428E-2</v>
      </c>
      <c r="C72" s="5">
        <f t="shared" si="8"/>
        <v>-1.2556065747153504E-4</v>
      </c>
      <c r="D72" s="40">
        <v>1</v>
      </c>
      <c r="E72" s="40">
        <v>1</v>
      </c>
      <c r="F72" s="40">
        <v>0.01</v>
      </c>
      <c r="G72" s="29">
        <f t="shared" si="9"/>
        <v>0.99987012173939327</v>
      </c>
      <c r="H72" s="29">
        <f t="shared" si="10"/>
        <v>0.99987173486894187</v>
      </c>
      <c r="I72" s="73">
        <f t="shared" si="11"/>
        <v>0.97747742575957342</v>
      </c>
      <c r="J72" s="73">
        <f t="shared" si="12"/>
        <v>2.2394309109368453E-2</v>
      </c>
      <c r="K72" s="73">
        <f t="shared" si="13"/>
        <v>1.2826513105820213E-4</v>
      </c>
      <c r="L72" s="42"/>
    </row>
    <row r="73" spans="1:12" x14ac:dyDescent="0.25">
      <c r="A73">
        <f t="shared" si="15"/>
        <v>69</v>
      </c>
      <c r="B73" s="5">
        <f t="shared" si="14"/>
        <v>1.1199859028270892E-2</v>
      </c>
      <c r="C73" s="5">
        <f t="shared" si="8"/>
        <v>-1.2280724199804471E-4</v>
      </c>
      <c r="D73" s="40">
        <v>1</v>
      </c>
      <c r="E73" s="40">
        <v>1</v>
      </c>
      <c r="F73" s="40">
        <v>0.01</v>
      </c>
      <c r="G73" s="29">
        <f t="shared" si="9"/>
        <v>0.99987301752025248</v>
      </c>
      <c r="H73" s="29">
        <f t="shared" si="10"/>
        <v>0.99987456315774681</v>
      </c>
      <c r="I73" s="73">
        <f t="shared" si="11"/>
        <v>0.97772571878571135</v>
      </c>
      <c r="J73" s="73">
        <f t="shared" si="12"/>
        <v>2.21488443720355E-2</v>
      </c>
      <c r="K73" s="73">
        <f t="shared" si="13"/>
        <v>1.2543684225314102E-4</v>
      </c>
      <c r="L73" s="42"/>
    </row>
    <row r="74" spans="1:12" x14ac:dyDescent="0.25">
      <c r="A74">
        <f t="shared" si="15"/>
        <v>70</v>
      </c>
      <c r="B74" s="5">
        <f t="shared" si="14"/>
        <v>1.1077051786272848E-2</v>
      </c>
      <c r="C74" s="5">
        <f t="shared" si="8"/>
        <v>-1.201434107045918E-4</v>
      </c>
      <c r="D74" s="40">
        <v>1</v>
      </c>
      <c r="E74" s="40">
        <v>1</v>
      </c>
      <c r="F74" s="40">
        <v>0.01</v>
      </c>
      <c r="G74" s="29">
        <f t="shared" si="9"/>
        <v>0.99987581752616939</v>
      </c>
      <c r="H74" s="29">
        <f t="shared" si="10"/>
        <v>0.99987729892372423</v>
      </c>
      <c r="I74" s="73">
        <f t="shared" si="11"/>
        <v>0.97796859750373011</v>
      </c>
      <c r="J74" s="73">
        <f t="shared" si="12"/>
        <v>2.1908701419994157E-2</v>
      </c>
      <c r="K74" s="73">
        <f t="shared" si="13"/>
        <v>1.2270107627577049E-4</v>
      </c>
      <c r="L74" s="42"/>
    </row>
    <row r="75" spans="1:12" x14ac:dyDescent="0.25">
      <c r="A75">
        <f t="shared" si="15"/>
        <v>71</v>
      </c>
      <c r="B75" s="5">
        <f t="shared" si="14"/>
        <v>1.0956908375568257E-2</v>
      </c>
      <c r="C75" s="5">
        <f t="shared" si="8"/>
        <v>-1.1756531912812372E-4</v>
      </c>
      <c r="D75" s="40">
        <v>1</v>
      </c>
      <c r="E75" s="40">
        <v>1</v>
      </c>
      <c r="F75" s="40">
        <v>0.01</v>
      </c>
      <c r="G75" s="29">
        <f t="shared" si="9"/>
        <v>0.99987852593448701</v>
      </c>
      <c r="H75" s="29">
        <f t="shared" si="10"/>
        <v>0.99987994615884934</v>
      </c>
      <c r="I75" s="73">
        <f t="shared" si="11"/>
        <v>0.97820623709001397</v>
      </c>
      <c r="J75" s="73">
        <f t="shared" si="12"/>
        <v>2.1673709068835315E-2</v>
      </c>
      <c r="K75" s="73">
        <f t="shared" si="13"/>
        <v>1.2005384115059781E-4</v>
      </c>
      <c r="L75" s="42"/>
    </row>
    <row r="76" spans="1:12" x14ac:dyDescent="0.25">
      <c r="A76">
        <f t="shared" si="15"/>
        <v>72</v>
      </c>
      <c r="B76" s="5">
        <f t="shared" si="14"/>
        <v>1.0839343056440133E-2</v>
      </c>
      <c r="C76" s="5">
        <f t="shared" si="8"/>
        <v>-1.1506932684273509E-4</v>
      </c>
      <c r="D76" s="40">
        <v>1</v>
      </c>
      <c r="E76" s="40">
        <v>1</v>
      </c>
      <c r="F76" s="40">
        <v>0.01</v>
      </c>
      <c r="G76" s="29">
        <f t="shared" si="9"/>
        <v>0.9998811466972608</v>
      </c>
      <c r="H76" s="29">
        <f t="shared" si="10"/>
        <v>0.99988250864210471</v>
      </c>
      <c r="I76" s="73">
        <f t="shared" si="11"/>
        <v>0.97843880524501481</v>
      </c>
      <c r="J76" s="73">
        <f t="shared" si="12"/>
        <v>2.1443703397089873E-2</v>
      </c>
      <c r="K76" s="73">
        <f t="shared" si="13"/>
        <v>1.1749135789519694E-4</v>
      </c>
      <c r="L76" s="42"/>
    </row>
    <row r="77" spans="1:12" x14ac:dyDescent="0.25">
      <c r="A77">
        <f t="shared" si="15"/>
        <v>73</v>
      </c>
      <c r="B77" s="5">
        <f t="shared" si="14"/>
        <v>1.0724273729597398E-2</v>
      </c>
      <c r="C77" s="5">
        <f t="shared" si="8"/>
        <v>-1.1265198460163836E-4</v>
      </c>
      <c r="D77" s="40">
        <v>1</v>
      </c>
      <c r="E77" s="40">
        <v>1</v>
      </c>
      <c r="F77" s="40">
        <v>0.01</v>
      </c>
      <c r="G77" s="29">
        <f t="shared" si="9"/>
        <v>0.99988368355568369</v>
      </c>
      <c r="H77" s="29">
        <f t="shared" si="10"/>
        <v>0.9998849899529727</v>
      </c>
      <c r="I77" s="73">
        <f t="shared" si="11"/>
        <v>0.97866646258783252</v>
      </c>
      <c r="J77" s="73">
        <f t="shared" si="12"/>
        <v>2.1218527365140131E-2</v>
      </c>
      <c r="K77" s="73">
        <f t="shared" si="13"/>
        <v>1.1501004702733287E-4</v>
      </c>
      <c r="L77" s="42"/>
    </row>
    <row r="78" spans="1:12" x14ac:dyDescent="0.25">
      <c r="A78">
        <f t="shared" si="15"/>
        <v>74</v>
      </c>
      <c r="B78" s="5">
        <f t="shared" si="14"/>
        <v>1.0611621744995759E-2</v>
      </c>
      <c r="C78" s="5">
        <f t="shared" si="8"/>
        <v>-1.1031002241464092E-4</v>
      </c>
      <c r="D78" s="40">
        <v>1</v>
      </c>
      <c r="E78" s="40">
        <v>1</v>
      </c>
      <c r="F78" s="40">
        <v>0.01</v>
      </c>
      <c r="G78" s="29">
        <f t="shared" si="9"/>
        <v>0.99988614005344301</v>
      </c>
      <c r="H78" s="29">
        <f t="shared" si="10"/>
        <v>0.99988739348394107</v>
      </c>
      <c r="I78" s="73">
        <f t="shared" si="11"/>
        <v>0.97888936302606733</v>
      </c>
      <c r="J78" s="73">
        <f t="shared" si="12"/>
        <v>2.0998030457873785E-2</v>
      </c>
      <c r="K78" s="73">
        <f t="shared" si="13"/>
        <v>1.1260651605886685E-4</v>
      </c>
      <c r="L78" s="42"/>
    </row>
    <row r="79" spans="1:12" x14ac:dyDescent="0.25">
      <c r="A79">
        <f t="shared" si="15"/>
        <v>75</v>
      </c>
      <c r="B79" s="5">
        <f t="shared" si="14"/>
        <v>1.0501311722581119E-2</v>
      </c>
      <c r="C79" s="5">
        <f t="shared" si="8"/>
        <v>-1.0804033848413993E-4</v>
      </c>
      <c r="D79" s="40">
        <v>1</v>
      </c>
      <c r="E79" s="40">
        <v>1</v>
      </c>
      <c r="F79" s="40">
        <v>0.01</v>
      </c>
      <c r="G79" s="29">
        <f t="shared" si="9"/>
        <v>0.99988851954910163</v>
      </c>
      <c r="H79" s="29">
        <f t="shared" si="10"/>
        <v>0.99988972245210506</v>
      </c>
      <c r="I79" s="73">
        <f t="shared" si="11"/>
        <v>0.97910765410273248</v>
      </c>
      <c r="J79" s="73">
        <f t="shared" si="12"/>
        <v>2.0782068349372598E-2</v>
      </c>
      <c r="K79" s="73">
        <f t="shared" si="13"/>
        <v>1.1027754789481963E-4</v>
      </c>
      <c r="L79" s="42"/>
    </row>
    <row r="80" spans="1:12" x14ac:dyDescent="0.25">
      <c r="A80">
        <f t="shared" si="15"/>
        <v>76</v>
      </c>
      <c r="B80" s="5">
        <f t="shared" si="14"/>
        <v>1.0393271384096979E-2</v>
      </c>
      <c r="C80" s="5">
        <f t="shared" si="8"/>
        <v>-1.0583998892970336E-4</v>
      </c>
      <c r="D80" s="40">
        <v>1</v>
      </c>
      <c r="E80" s="40">
        <v>1</v>
      </c>
      <c r="F80" s="40">
        <v>0.01</v>
      </c>
      <c r="G80" s="29">
        <f t="shared" si="9"/>
        <v>0.99989082522758399</v>
      </c>
      <c r="H80" s="29">
        <f t="shared" si="10"/>
        <v>0.99989197990993661</v>
      </c>
      <c r="I80" s="73">
        <f t="shared" si="11"/>
        <v>0.97932147732186958</v>
      </c>
      <c r="J80" s="73">
        <f t="shared" si="12"/>
        <v>2.0570502588066981E-2</v>
      </c>
      <c r="K80" s="73">
        <f t="shared" si="13"/>
        <v>1.0802009006348914E-4</v>
      </c>
      <c r="L80" s="42"/>
    </row>
    <row r="81" spans="1:12" x14ac:dyDescent="0.25">
      <c r="A81">
        <f t="shared" si="15"/>
        <v>77</v>
      </c>
      <c r="B81" s="5">
        <f t="shared" si="14"/>
        <v>1.0287431395167275E-2</v>
      </c>
      <c r="C81" s="5">
        <f t="shared" si="8"/>
        <v>-1.0370617823764892E-4</v>
      </c>
      <c r="D81" s="40">
        <v>1</v>
      </c>
      <c r="E81" s="40">
        <v>1</v>
      </c>
      <c r="F81" s="40">
        <v>0.01</v>
      </c>
      <c r="G81" s="29">
        <f t="shared" si="9"/>
        <v>0.99989306011083723</v>
      </c>
      <c r="H81" s="29">
        <f t="shared" si="10"/>
        <v>0.99989416875528969</v>
      </c>
      <c r="I81" s="73">
        <f t="shared" si="11"/>
        <v>0.97953096845437571</v>
      </c>
      <c r="J81" s="73">
        <f t="shared" si="12"/>
        <v>2.0363200300914003E-2</v>
      </c>
      <c r="K81" s="73">
        <f t="shared" si="13"/>
        <v>1.0583124471027331E-4</v>
      </c>
      <c r="L81" s="42"/>
    </row>
    <row r="82" spans="1:12" x14ac:dyDescent="0.25">
      <c r="A82">
        <f t="shared" si="15"/>
        <v>78</v>
      </c>
      <c r="B82" s="5">
        <f t="shared" si="14"/>
        <v>1.0183725216929626E-2</v>
      </c>
      <c r="C82" s="5">
        <f t="shared" si="8"/>
        <v>-1.0163625037774369E-4</v>
      </c>
      <c r="D82" s="40">
        <v>1</v>
      </c>
      <c r="E82" s="40">
        <v>1</v>
      </c>
      <c r="F82" s="40">
        <v>0.01</v>
      </c>
      <c r="G82" s="29">
        <f t="shared" si="9"/>
        <v>0.99989522706773681</v>
      </c>
      <c r="H82" s="29">
        <f t="shared" si="10"/>
        <v>0.99989629174070604</v>
      </c>
      <c r="I82" s="73">
        <f t="shared" si="11"/>
        <v>0.97973625782543461</v>
      </c>
      <c r="J82" s="73">
        <f t="shared" si="12"/>
        <v>2.0160033915271394E-2</v>
      </c>
      <c r="K82" s="73">
        <f t="shared" si="13"/>
        <v>1.0370825929392836E-4</v>
      </c>
      <c r="L82" s="42"/>
    </row>
    <row r="83" spans="1:12" x14ac:dyDescent="0.25">
      <c r="A83">
        <f t="shared" si="15"/>
        <v>79</v>
      </c>
      <c r="B83" s="5">
        <f t="shared" si="14"/>
        <v>1.0082088966551883E-2</v>
      </c>
      <c r="C83" s="5">
        <f t="shared" si="8"/>
        <v>-9.9627680534292818E-5</v>
      </c>
      <c r="D83" s="40">
        <v>1</v>
      </c>
      <c r="E83" s="40">
        <v>1</v>
      </c>
      <c r="F83" s="40">
        <v>0.01</v>
      </c>
      <c r="G83" s="29">
        <f t="shared" si="9"/>
        <v>0.99989732882329896</v>
      </c>
      <c r="H83" s="29">
        <f t="shared" si="10"/>
        <v>0.99989835148207062</v>
      </c>
      <c r="I83" s="73">
        <f t="shared" si="11"/>
        <v>0.97993747058482583</v>
      </c>
      <c r="J83" s="73">
        <f t="shared" si="12"/>
        <v>1.9960880897244834E-2</v>
      </c>
      <c r="K83" s="73">
        <f t="shared" si="13"/>
        <v>1.0164851792946722E-4</v>
      </c>
      <c r="L83" s="42"/>
    </row>
    <row r="84" spans="1:12" x14ac:dyDescent="0.25">
      <c r="A84">
        <f t="shared" si="15"/>
        <v>80</v>
      </c>
      <c r="B84" s="5">
        <f t="shared" si="14"/>
        <v>9.9824612860175896E-3</v>
      </c>
      <c r="C84" s="5">
        <f t="shared" si="8"/>
        <v>-9.7678067403530615E-5</v>
      </c>
      <c r="D84" s="40">
        <v>1</v>
      </c>
      <c r="E84" s="40">
        <v>1</v>
      </c>
      <c r="F84" s="40">
        <v>0.01</v>
      </c>
      <c r="G84" s="29">
        <f t="shared" si="9"/>
        <v>0.99989936796724987</v>
      </c>
      <c r="H84" s="29">
        <f t="shared" si="10"/>
        <v>0.99990035046667325</v>
      </c>
      <c r="I84" s="73">
        <f t="shared" si="11"/>
        <v>0.98013472696129178</v>
      </c>
      <c r="J84" s="73">
        <f t="shared" si="12"/>
        <v>1.97656235053815E-2</v>
      </c>
      <c r="K84" s="73">
        <f t="shared" si="13"/>
        <v>9.9649533326839947E-5</v>
      </c>
      <c r="L84" s="42"/>
    </row>
    <row r="85" spans="1:12" x14ac:dyDescent="0.25">
      <c r="A85">
        <f t="shared" si="15"/>
        <v>81</v>
      </c>
      <c r="B85" s="5">
        <f t="shared" si="14"/>
        <v>9.8847832186140586E-3</v>
      </c>
      <c r="C85" s="5">
        <f t="shared" si="8"/>
        <v>-9.5785126013419336E-5</v>
      </c>
      <c r="D85" s="40">
        <v>1</v>
      </c>
      <c r="E85" s="40">
        <v>1</v>
      </c>
      <c r="F85" s="40">
        <v>0.01</v>
      </c>
      <c r="G85" s="29">
        <f t="shared" si="9"/>
        <v>0.9999013469620065</v>
      </c>
      <c r="H85" s="29">
        <f t="shared" si="10"/>
        <v>0.99990229106072093</v>
      </c>
      <c r="I85" s="73">
        <f t="shared" si="11"/>
        <v>0.9803281425020508</v>
      </c>
      <c r="J85" s="73">
        <f t="shared" si="12"/>
        <v>1.9574148558670127E-2</v>
      </c>
      <c r="K85" s="73">
        <f t="shared" si="13"/>
        <v>9.7708939278994108E-5</v>
      </c>
      <c r="L85" s="42"/>
    </row>
    <row r="86" spans="1:12" x14ac:dyDescent="0.25">
      <c r="A86">
        <f t="shared" si="15"/>
        <v>82</v>
      </c>
      <c r="B86" s="5">
        <f t="shared" si="14"/>
        <v>9.7889980926006391E-3</v>
      </c>
      <c r="C86" s="5">
        <f t="shared" si="8"/>
        <v>-9.3946681025751063E-5</v>
      </c>
      <c r="D86" s="40">
        <v>1</v>
      </c>
      <c r="E86" s="40">
        <v>1</v>
      </c>
      <c r="F86" s="40">
        <v>0.01</v>
      </c>
      <c r="G86" s="29">
        <f t="shared" si="9"/>
        <v>0.99990326815011377</v>
      </c>
      <c r="H86" s="29">
        <f t="shared" si="10"/>
        <v>0.99990417551634314</v>
      </c>
      <c r="I86" s="73">
        <f t="shared" si="11"/>
        <v>0.9805178282984558</v>
      </c>
      <c r="J86" s="73">
        <f t="shared" si="12"/>
        <v>1.9386347217887401E-2</v>
      </c>
      <c r="K86" s="73">
        <f t="shared" si="13"/>
        <v>9.5824483656938944E-5</v>
      </c>
      <c r="L86" s="42"/>
    </row>
    <row r="87" spans="1:12" x14ac:dyDescent="0.25">
      <c r="A87">
        <f t="shared" si="15"/>
        <v>83</v>
      </c>
      <c r="B87" s="5">
        <f t="shared" si="14"/>
        <v>9.6950514115748884E-3</v>
      </c>
      <c r="C87" s="5">
        <f t="shared" si="8"/>
        <v>-9.2160660483880938E-5</v>
      </c>
      <c r="D87" s="40">
        <v>1</v>
      </c>
      <c r="E87" s="40">
        <v>1</v>
      </c>
      <c r="F87" s="40">
        <v>0.01</v>
      </c>
      <c r="G87" s="29">
        <f t="shared" si="9"/>
        <v>0.99990513376117973</v>
      </c>
      <c r="H87" s="29">
        <f t="shared" si="10"/>
        <v>0.99990600597812684</v>
      </c>
      <c r="I87" s="73">
        <f t="shared" si="11"/>
        <v>0.98070389119872325</v>
      </c>
      <c r="J87" s="73">
        <f t="shared" si="12"/>
        <v>1.9202114779403617E-2</v>
      </c>
      <c r="K87" s="73">
        <f t="shared" si="13"/>
        <v>9.3994021873080233E-5</v>
      </c>
      <c r="L87" s="42"/>
    </row>
    <row r="88" spans="1:12" x14ac:dyDescent="0.25">
      <c r="A88">
        <f t="shared" si="15"/>
        <v>84</v>
      </c>
      <c r="B88" s="5">
        <f t="shared" si="14"/>
        <v>9.6028907510910082E-3</v>
      </c>
      <c r="C88" s="5">
        <f t="shared" si="8"/>
        <v>-9.0425089972525445E-5</v>
      </c>
      <c r="D88" s="40">
        <v>1</v>
      </c>
      <c r="E88" s="40">
        <v>1</v>
      </c>
      <c r="F88" s="40">
        <v>0.01</v>
      </c>
      <c r="G88" s="29">
        <f t="shared" si="9"/>
        <v>0.99990694591834561</v>
      </c>
      <c r="H88" s="29">
        <f t="shared" si="10"/>
        <v>0.99990778448922268</v>
      </c>
      <c r="I88" s="73">
        <f t="shared" si="11"/>
        <v>0.98088643400859543</v>
      </c>
      <c r="J88" s="73">
        <f t="shared" si="12"/>
        <v>1.9021350480627239E-2</v>
      </c>
      <c r="K88" s="73">
        <f t="shared" si="13"/>
        <v>9.2215510777389226E-5</v>
      </c>
      <c r="L88" s="42"/>
    </row>
    <row r="89" spans="1:12" x14ac:dyDescent="0.25">
      <c r="A89">
        <f t="shared" si="15"/>
        <v>85</v>
      </c>
      <c r="B89" s="5">
        <f t="shared" si="14"/>
        <v>9.5124656611184823E-3</v>
      </c>
      <c r="C89" s="5">
        <f t="shared" si="8"/>
        <v>-8.8738087158877856E-5</v>
      </c>
      <c r="D89" s="40">
        <v>1</v>
      </c>
      <c r="E89" s="40">
        <v>1</v>
      </c>
      <c r="F89" s="40">
        <v>0.01</v>
      </c>
      <c r="G89" s="29">
        <f t="shared" si="9"/>
        <v>0.9999087066443304</v>
      </c>
      <c r="H89" s="29">
        <f t="shared" si="10"/>
        <v>0.999909512997046</v>
      </c>
      <c r="I89" s="73">
        <f t="shared" si="11"/>
        <v>0.98106555568071696</v>
      </c>
      <c r="J89" s="73">
        <f t="shared" si="12"/>
        <v>1.8843957316329048E-2</v>
      </c>
      <c r="K89" s="73">
        <f t="shared" si="13"/>
        <v>9.0487002953958289E-5</v>
      </c>
      <c r="L89" s="42"/>
    </row>
    <row r="90" spans="1:12" x14ac:dyDescent="0.25">
      <c r="A90">
        <f t="shared" si="15"/>
        <v>86</v>
      </c>
      <c r="B90" s="5">
        <f t="shared" si="14"/>
        <v>9.4237275739596053E-3</v>
      </c>
      <c r="C90" s="5">
        <f t="shared" si="8"/>
        <v>-8.709785668685089E-5</v>
      </c>
      <c r="D90" s="40">
        <v>1</v>
      </c>
      <c r="E90" s="40">
        <v>1</v>
      </c>
      <c r="F90" s="40">
        <v>0.01</v>
      </c>
      <c r="G90" s="29">
        <f t="shared" si="9"/>
        <v>0.99991041786707557</v>
      </c>
      <c r="H90" s="29">
        <f t="shared" si="10"/>
        <v>0.99991119335861178</v>
      </c>
      <c r="I90" s="73">
        <f t="shared" si="11"/>
        <v>0.98124135149346903</v>
      </c>
      <c r="J90" s="73">
        <f t="shared" si="12"/>
        <v>1.8669841865142797E-2</v>
      </c>
      <c r="K90" s="73">
        <f t="shared" si="13"/>
        <v>8.8806641388206587E-5</v>
      </c>
      <c r="L90" s="42"/>
    </row>
    <row r="91" spans="1:12" x14ac:dyDescent="0.25">
      <c r="A91">
        <f t="shared" si="15"/>
        <v>87</v>
      </c>
      <c r="B91" s="5">
        <f t="shared" si="14"/>
        <v>9.3366297172727541E-3</v>
      </c>
      <c r="C91" s="5">
        <f t="shared" si="8"/>
        <v>-8.5502685398578275E-5</v>
      </c>
      <c r="D91" s="40">
        <v>1</v>
      </c>
      <c r="E91" s="40">
        <v>1</v>
      </c>
      <c r="F91" s="40">
        <v>0.01</v>
      </c>
      <c r="G91" s="29">
        <f t="shared" si="9"/>
        <v>0.99991208142502563</v>
      </c>
      <c r="H91" s="29">
        <f t="shared" si="10"/>
        <v>0.99991282734552245</v>
      </c>
      <c r="I91" s="73">
        <f t="shared" si="11"/>
        <v>0.98141391321993188</v>
      </c>
      <c r="J91" s="73">
        <f t="shared" si="12"/>
        <v>1.8498914125590585E-2</v>
      </c>
      <c r="K91" s="73">
        <f t="shared" si="13"/>
        <v>8.7172654477460709E-5</v>
      </c>
      <c r="L91" s="42"/>
    </row>
    <row r="92" spans="1:12" x14ac:dyDescent="0.25">
      <c r="A92">
        <f t="shared" si="15"/>
        <v>88</v>
      </c>
      <c r="B92" s="5">
        <f t="shared" si="14"/>
        <v>9.2511270318741765E-3</v>
      </c>
      <c r="C92" s="5">
        <f t="shared" si="8"/>
        <v>-8.3950937859421222E-5</v>
      </c>
      <c r="D92" s="40">
        <v>1</v>
      </c>
      <c r="E92" s="40">
        <v>1</v>
      </c>
      <c r="F92" s="40">
        <v>0.01</v>
      </c>
      <c r="G92" s="29">
        <f t="shared" si="9"/>
        <v>0.99991369907206717</v>
      </c>
      <c r="H92" s="29">
        <f t="shared" si="10"/>
        <v>0.99991441664864023</v>
      </c>
      <c r="I92" s="73">
        <f t="shared" si="11"/>
        <v>0.98158332928761161</v>
      </c>
      <c r="J92" s="73">
        <f t="shared" si="12"/>
        <v>1.8331087361028609E-2</v>
      </c>
      <c r="K92" s="73">
        <f t="shared" si="13"/>
        <v>8.5583351359873105E-5</v>
      </c>
      <c r="L92" s="42"/>
    </row>
    <row r="93" spans="1:12" x14ac:dyDescent="0.25">
      <c r="A93">
        <f t="shared" si="15"/>
        <v>89</v>
      </c>
      <c r="B93" s="5">
        <f t="shared" si="14"/>
        <v>9.1671760940147552E-3</v>
      </c>
      <c r="C93" s="5">
        <f t="shared" si="8"/>
        <v>-8.2441052164646049E-5</v>
      </c>
      <c r="D93" s="40">
        <v>1</v>
      </c>
      <c r="E93" s="40">
        <v>1</v>
      </c>
      <c r="F93" s="40">
        <v>0.01</v>
      </c>
      <c r="G93" s="29">
        <f t="shared" si="9"/>
        <v>0.99991527248215384</v>
      </c>
      <c r="H93" s="29">
        <f t="shared" si="10"/>
        <v>0.99991596288246132</v>
      </c>
      <c r="I93" s="73">
        <f t="shared" si="11"/>
        <v>0.9817496849295092</v>
      </c>
      <c r="J93" s="73">
        <f t="shared" si="12"/>
        <v>1.816627795295216E-2</v>
      </c>
      <c r="K93" s="73">
        <f t="shared" si="13"/>
        <v>8.4037117538675619E-5</v>
      </c>
      <c r="L93" s="42"/>
    </row>
    <row r="94" spans="1:12" x14ac:dyDescent="0.25">
      <c r="A94">
        <f t="shared" si="15"/>
        <v>90</v>
      </c>
      <c r="B94" s="5">
        <f t="shared" si="14"/>
        <v>9.0847350418501085E-3</v>
      </c>
      <c r="C94" s="5">
        <f t="shared" si="8"/>
        <v>-8.0971536007692978E-5</v>
      </c>
      <c r="D94" s="40">
        <v>1</v>
      </c>
      <c r="E94" s="40">
        <v>1</v>
      </c>
      <c r="F94" s="40">
        <v>0.01</v>
      </c>
      <c r="G94" s="29">
        <f t="shared" si="9"/>
        <v>0.99991680325363674</v>
      </c>
      <c r="H94" s="29">
        <f t="shared" si="10"/>
        <v>0.99991746758921929</v>
      </c>
      <c r="I94" s="73">
        <f t="shared" si="11"/>
        <v>0.98191306232708031</v>
      </c>
      <c r="J94" s="73">
        <f t="shared" si="12"/>
        <v>1.8004405262138978E-2</v>
      </c>
      <c r="K94" s="73">
        <f t="shared" si="13"/>
        <v>8.2532410780619293E-5</v>
      </c>
      <c r="L94" s="42"/>
    </row>
    <row r="95" spans="1:12" x14ac:dyDescent="0.25">
      <c r="A95">
        <f t="shared" si="15"/>
        <v>91</v>
      </c>
      <c r="B95" s="5">
        <f t="shared" si="14"/>
        <v>9.0037635058424163E-3</v>
      </c>
      <c r="C95" s="5">
        <f t="shared" si="8"/>
        <v>-7.9540962991549147E-5</v>
      </c>
      <c r="D95" s="40">
        <v>1</v>
      </c>
      <c r="E95" s="40">
        <v>1</v>
      </c>
      <c r="F95" s="40">
        <v>0.01</v>
      </c>
      <c r="G95" s="29">
        <f t="shared" si="9"/>
        <v>0.99991829291332712</v>
      </c>
      <c r="H95" s="29">
        <f t="shared" si="10"/>
        <v>0.99991893224273087</v>
      </c>
      <c r="I95" s="73">
        <f t="shared" si="11"/>
        <v>0.98207354074558428</v>
      </c>
      <c r="J95" s="73">
        <f t="shared" si="12"/>
        <v>1.7845391497146552E-2</v>
      </c>
      <c r="K95" s="73">
        <f t="shared" si="13"/>
        <v>8.1067757269139717E-5</v>
      </c>
      <c r="L95" s="42"/>
    </row>
    <row r="96" spans="1:12" x14ac:dyDescent="0.25">
      <c r="A96">
        <f t="shared" si="15"/>
        <v>92</v>
      </c>
      <c r="B96" s="5">
        <f t="shared" si="14"/>
        <v>8.9242225428508674E-3</v>
      </c>
      <c r="C96" s="5">
        <f t="shared" si="8"/>
        <v>-7.8147969166198801E-5</v>
      </c>
      <c r="D96" s="40">
        <v>1</v>
      </c>
      <c r="E96" s="40">
        <v>1</v>
      </c>
      <c r="F96" s="40">
        <v>0.01</v>
      </c>
      <c r="G96" s="29">
        <f t="shared" si="9"/>
        <v>0.99991974292030361</v>
      </c>
      <c r="H96" s="29">
        <f t="shared" si="10"/>
        <v>0.99992035825200576</v>
      </c>
      <c r="I96" s="73">
        <f t="shared" si="11"/>
        <v>0.98223119666229264</v>
      </c>
      <c r="J96" s="73">
        <f t="shared" si="12"/>
        <v>1.7689161589713079E-2</v>
      </c>
      <c r="K96" s="73">
        <f t="shared" si="13"/>
        <v>7.9641747994327601E-5</v>
      </c>
      <c r="L96" s="42"/>
    </row>
    <row r="97" spans="1:12" x14ac:dyDescent="0.25">
      <c r="A97">
        <f t="shared" si="15"/>
        <v>93</v>
      </c>
      <c r="B97" s="5">
        <f t="shared" si="14"/>
        <v>8.8460745736846681E-3</v>
      </c>
      <c r="C97" s="5">
        <f t="shared" si="8"/>
        <v>-7.6791249776452143E-5</v>
      </c>
      <c r="D97" s="40">
        <v>1</v>
      </c>
      <c r="E97" s="40">
        <v>1</v>
      </c>
      <c r="F97" s="40">
        <v>0.01</v>
      </c>
      <c r="G97" s="29">
        <f t="shared" si="9"/>
        <v>0.99992115466948572</v>
      </c>
      <c r="H97" s="29">
        <f t="shared" si="10"/>
        <v>0.99992174696463676</v>
      </c>
      <c r="I97" s="73">
        <f t="shared" si="11"/>
        <v>0.98238610388799386</v>
      </c>
      <c r="J97" s="73">
        <f t="shared" si="12"/>
        <v>1.7535643076642956E-2</v>
      </c>
      <c r="K97" s="73">
        <f t="shared" si="13"/>
        <v>7.8253035363190387E-5</v>
      </c>
      <c r="L97" s="42"/>
    </row>
    <row r="98" spans="1:12" x14ac:dyDescent="0.25">
      <c r="A98">
        <f t="shared" si="15"/>
        <v>94</v>
      </c>
      <c r="B98" s="5">
        <f t="shared" si="14"/>
        <v>8.7692833239082155E-3</v>
      </c>
      <c r="C98" s="5">
        <f t="shared" si="8"/>
        <v>-7.5469556205669757E-5</v>
      </c>
      <c r="D98" s="40">
        <v>1</v>
      </c>
      <c r="E98" s="40">
        <v>1</v>
      </c>
      <c r="F98" s="40">
        <v>0.01</v>
      </c>
      <c r="G98" s="29">
        <f t="shared" si="9"/>
        <v>0.99992252949499039</v>
      </c>
      <c r="H98" s="29">
        <f t="shared" si="10"/>
        <v>0.99992309966998494</v>
      </c>
      <c r="I98" s="73">
        <f t="shared" si="11"/>
        <v>0.98253833368219845</v>
      </c>
      <c r="J98" s="73">
        <f t="shared" si="12"/>
        <v>1.7384765987786481E-2</v>
      </c>
      <c r="K98" s="73">
        <f t="shared" si="13"/>
        <v>7.6900330014974724E-5</v>
      </c>
      <c r="L98" s="42"/>
    </row>
    <row r="99" spans="1:12" x14ac:dyDescent="0.25">
      <c r="A99">
        <f t="shared" si="15"/>
        <v>95</v>
      </c>
      <c r="B99" s="5">
        <f t="shared" si="14"/>
        <v>8.6938137677025455E-3</v>
      </c>
      <c r="C99" s="5">
        <f t="shared" si="8"/>
        <v>-7.4181693102012836E-5</v>
      </c>
      <c r="D99" s="40">
        <v>1</v>
      </c>
      <c r="E99" s="40">
        <v>1</v>
      </c>
      <c r="F99" s="40">
        <v>0.01</v>
      </c>
      <c r="G99" s="29">
        <f t="shared" si="9"/>
        <v>0.99992386867328509</v>
      </c>
      <c r="H99" s="29">
        <f t="shared" si="10"/>
        <v>0.99992441760217254</v>
      </c>
      <c r="I99" s="73">
        <f t="shared" si="11"/>
        <v>0.98268795486242244</v>
      </c>
      <c r="J99" s="73">
        <f t="shared" si="12"/>
        <v>1.7236462739750102E-2</v>
      </c>
      <c r="K99" s="73">
        <f t="shared" si="13"/>
        <v>7.5582397827494332E-5</v>
      </c>
      <c r="L99" s="42"/>
    </row>
    <row r="100" spans="1:12" x14ac:dyDescent="0.25">
      <c r="A100">
        <f t="shared" si="15"/>
        <v>96</v>
      </c>
      <c r="B100" s="5">
        <f t="shared" si="14"/>
        <v>8.6196320746005327E-3</v>
      </c>
      <c r="C100" s="5">
        <f t="shared" si="8"/>
        <v>-7.2926515674866469E-5</v>
      </c>
      <c r="D100" s="40">
        <v>1</v>
      </c>
      <c r="E100" s="40">
        <v>1</v>
      </c>
      <c r="F100" s="40">
        <v>0.01</v>
      </c>
      <c r="G100" s="29">
        <f t="shared" si="9"/>
        <v>0.99992517342615084</v>
      </c>
      <c r="H100" s="29">
        <f t="shared" si="10"/>
        <v>0.99992570194289865</v>
      </c>
      <c r="I100" s="73">
        <f t="shared" si="11"/>
        <v>0.9828350339079005</v>
      </c>
      <c r="J100" s="73">
        <f t="shared" si="12"/>
        <v>1.7090668034998101E-2</v>
      </c>
      <c r="K100" s="73">
        <f t="shared" si="13"/>
        <v>7.4298057101482287E-5</v>
      </c>
      <c r="L100" s="42"/>
    </row>
    <row r="101" spans="1:12" x14ac:dyDescent="0.25">
      <c r="A101">
        <f t="shared" si="15"/>
        <v>97</v>
      </c>
      <c r="B101" s="5">
        <f t="shared" si="14"/>
        <v>8.5467055589256661E-3</v>
      </c>
      <c r="C101" s="5">
        <f t="shared" si="8"/>
        <v>-7.170292715001575E-5</v>
      </c>
      <c r="D101" s="40">
        <v>1</v>
      </c>
      <c r="E101" s="40">
        <v>1</v>
      </c>
      <c r="F101" s="40">
        <v>0.01</v>
      </c>
      <c r="G101" s="29">
        <f t="shared" si="9"/>
        <v>0.99992644492346971</v>
      </c>
      <c r="H101" s="29">
        <f t="shared" si="10"/>
        <v>0.99992695382408903</v>
      </c>
      <c r="I101" s="73">
        <f t="shared" si="11"/>
        <v>0.98297963505805963</v>
      </c>
      <c r="J101" s="73">
        <f t="shared" si="12"/>
        <v>1.6947318766029389E-2</v>
      </c>
      <c r="K101" s="73">
        <f t="shared" si="13"/>
        <v>7.3046175910970881E-5</v>
      </c>
      <c r="L101" s="42"/>
    </row>
    <row r="102" spans="1:12" x14ac:dyDescent="0.25">
      <c r="A102">
        <f t="shared" si="15"/>
        <v>98</v>
      </c>
      <c r="B102" s="5">
        <f t="shared" si="14"/>
        <v>8.4750026317756497E-3</v>
      </c>
      <c r="C102" s="5">
        <f t="shared" si="8"/>
        <v>-7.0509876373010469E-5</v>
      </c>
      <c r="D102" s="40">
        <v>1</v>
      </c>
      <c r="E102" s="40">
        <v>1</v>
      </c>
      <c r="F102" s="40">
        <v>0.01</v>
      </c>
      <c r="G102" s="29">
        <f t="shared" si="9"/>
        <v>0.99992768428584811</v>
      </c>
      <c r="H102" s="29">
        <f t="shared" si="10"/>
        <v>0.99992817433039127</v>
      </c>
      <c r="I102" s="73">
        <f t="shared" si="11"/>
        <v>0.98312182040605722</v>
      </c>
      <c r="J102" s="73">
        <f t="shared" si="12"/>
        <v>1.6806353924334091E-2</v>
      </c>
      <c r="K102" s="73">
        <f t="shared" si="13"/>
        <v>7.1825669608604185E-5</v>
      </c>
      <c r="L102" s="42"/>
    </row>
    <row r="103" spans="1:12" x14ac:dyDescent="0.25">
      <c r="A103">
        <f t="shared" si="15"/>
        <v>99</v>
      </c>
      <c r="B103" s="5">
        <f t="shared" si="14"/>
        <v>8.4044927554026393E-3</v>
      </c>
      <c r="C103" s="5">
        <f t="shared" si="8"/>
        <v>-6.9346355550936996E-5</v>
      </c>
      <c r="D103" s="40">
        <v>1</v>
      </c>
      <c r="E103" s="40">
        <v>1</v>
      </c>
      <c r="F103" s="40">
        <v>0.01</v>
      </c>
      <c r="G103" s="29">
        <f t="shared" si="9"/>
        <v>0.99992889258708739</v>
      </c>
      <c r="H103" s="29">
        <f t="shared" si="10"/>
        <v>0.99992936450152436</v>
      </c>
      <c r="I103" s="73">
        <f t="shared" si="11"/>
        <v>0.98326164998767029</v>
      </c>
      <c r="J103" s="73">
        <f t="shared" si="12"/>
        <v>1.6667714513854046E-2</v>
      </c>
      <c r="K103" s="73">
        <f t="shared" si="13"/>
        <v>7.0635498475615444E-5</v>
      </c>
      <c r="L103" s="42"/>
    </row>
    <row r="104" spans="1:12" x14ac:dyDescent="0.25">
      <c r="A104">
        <f t="shared" si="15"/>
        <v>100</v>
      </c>
      <c r="B104" s="5">
        <f t="shared" si="14"/>
        <v>8.335146399851702E-3</v>
      </c>
      <c r="C104" s="5">
        <f t="shared" si="8"/>
        <v>-6.8211398123537855E-5</v>
      </c>
      <c r="D104" s="40">
        <v>1</v>
      </c>
      <c r="E104" s="40">
        <v>1</v>
      </c>
      <c r="F104" s="40">
        <v>0.01</v>
      </c>
      <c r="G104" s="29">
        <f t="shared" si="9"/>
        <v>0.99993007085650909</v>
      </c>
      <c r="H104" s="29">
        <f t="shared" si="10"/>
        <v>0.99993052533449311</v>
      </c>
      <c r="I104" s="73">
        <f t="shared" si="11"/>
        <v>0.98339918186580366</v>
      </c>
      <c r="J104" s="73">
        <f t="shared" si="12"/>
        <v>1.6531343468689483E-2</v>
      </c>
      <c r="K104" s="73">
        <f t="shared" si="13"/>
        <v>6.9474665506960784E-5</v>
      </c>
      <c r="L104" s="42"/>
    </row>
    <row r="105" spans="1:12" x14ac:dyDescent="0.25">
      <c r="A105">
        <f t="shared" si="15"/>
        <v>101</v>
      </c>
      <c r="B105" s="5">
        <f t="shared" si="14"/>
        <v>8.266935001728164E-3</v>
      </c>
      <c r="C105" s="5">
        <f t="shared" si="8"/>
        <v>-6.7104076755280178E-5</v>
      </c>
      <c r="D105" s="40">
        <v>1</v>
      </c>
      <c r="E105" s="40">
        <v>1</v>
      </c>
      <c r="F105" s="40">
        <v>0.01</v>
      </c>
      <c r="G105" s="29">
        <f t="shared" si="9"/>
        <v>0.99993122008114821</v>
      </c>
      <c r="H105" s="29">
        <f t="shared" si="10"/>
        <v>0.99993165778567727</v>
      </c>
      <c r="I105" s="73">
        <f t="shared" si="11"/>
        <v>0.98353447221086654</v>
      </c>
      <c r="J105" s="73">
        <f t="shared" si="12"/>
        <v>1.6397185574810732E-2</v>
      </c>
      <c r="K105" s="73">
        <f t="shared" si="13"/>
        <v>6.8342214322798242E-5</v>
      </c>
      <c r="L105" s="42"/>
    </row>
    <row r="106" spans="1:12" x14ac:dyDescent="0.25">
      <c r="A106">
        <f t="shared" si="15"/>
        <v>102</v>
      </c>
      <c r="B106" s="5">
        <f t="shared" si="14"/>
        <v>8.1998309249728847E-3</v>
      </c>
      <c r="C106" s="5">
        <f t="shared" si="8"/>
        <v>-6.6023501440583312E-5</v>
      </c>
      <c r="D106" s="40">
        <v>1</v>
      </c>
      <c r="E106" s="40">
        <v>1</v>
      </c>
      <c r="F106" s="40">
        <v>0.01</v>
      </c>
      <c r="G106" s="29">
        <f t="shared" si="9"/>
        <v>0.99993234120782049</v>
      </c>
      <c r="H106" s="29">
        <f t="shared" si="10"/>
        <v>0.99993276277280185</v>
      </c>
      <c r="I106" s="73">
        <f t="shared" si="11"/>
        <v>0.98366757537725236</v>
      </c>
      <c r="J106" s="73">
        <f t="shared" si="12"/>
        <v>1.6265187395549486E-2</v>
      </c>
      <c r="K106" s="73">
        <f t="shared" si="13"/>
        <v>6.7237227198141668E-5</v>
      </c>
      <c r="L106" s="42"/>
    </row>
    <row r="107" spans="1:12" x14ac:dyDescent="0.25">
      <c r="A107">
        <f t="shared" si="15"/>
        <v>103</v>
      </c>
      <c r="B107" s="5">
        <f t="shared" si="14"/>
        <v>8.1338074235323011E-3</v>
      </c>
      <c r="C107" s="5">
        <f t="shared" si="8"/>
        <v>-6.4968817714975409E-5</v>
      </c>
      <c r="D107" s="40">
        <v>1</v>
      </c>
      <c r="E107" s="40">
        <v>1</v>
      </c>
      <c r="F107" s="40">
        <v>0.01</v>
      </c>
      <c r="G107" s="29">
        <f t="shared" si="9"/>
        <v>0.99993343514507382</v>
      </c>
      <c r="H107" s="29">
        <f t="shared" si="10"/>
        <v>0.99993384117679696</v>
      </c>
      <c r="I107" s="73">
        <f t="shared" si="11"/>
        <v>0.98379854397613853</v>
      </c>
      <c r="J107" s="73">
        <f t="shared" si="12"/>
        <v>1.6135297200658382E-2</v>
      </c>
      <c r="K107" s="73">
        <f t="shared" si="13"/>
        <v>6.6158823203109167E-5</v>
      </c>
      <c r="L107" s="42"/>
    </row>
    <row r="108" spans="1:12" x14ac:dyDescent="0.25">
      <c r="A108">
        <f t="shared" si="15"/>
        <v>104</v>
      </c>
      <c r="B108" s="5">
        <f t="shared" si="14"/>
        <v>8.0688386058173252E-3</v>
      </c>
      <c r="C108" s="5">
        <f t="shared" si="8"/>
        <v>-6.3939204965464684E-5</v>
      </c>
      <c r="D108" s="40">
        <v>1</v>
      </c>
      <c r="E108" s="40">
        <v>1</v>
      </c>
      <c r="F108" s="40">
        <v>0.01</v>
      </c>
      <c r="G108" s="29">
        <f t="shared" si="9"/>
        <v>0.99993450276502893</v>
      </c>
      <c r="H108" s="29">
        <f t="shared" si="10"/>
        <v>0.99993489384355327</v>
      </c>
      <c r="I108" s="73">
        <f t="shared" si="11"/>
        <v>0.98392742894481211</v>
      </c>
      <c r="J108" s="73">
        <f t="shared" si="12"/>
        <v>1.6007464898741195E-2</v>
      </c>
      <c r="K108" s="73">
        <f t="shared" si="13"/>
        <v>6.5106156446728073E-5</v>
      </c>
      <c r="L108" s="42"/>
    </row>
    <row r="109" spans="1:12" x14ac:dyDescent="0.25">
      <c r="A109">
        <f t="shared" si="15"/>
        <v>105</v>
      </c>
      <c r="B109" s="5">
        <f t="shared" si="14"/>
        <v>8.0048994008518597E-3</v>
      </c>
      <c r="C109" s="5">
        <f t="shared" si="8"/>
        <v>-6.2933874833886162E-5</v>
      </c>
      <c r="D109" s="40">
        <v>1</v>
      </c>
      <c r="E109" s="40">
        <v>1</v>
      </c>
      <c r="F109" s="40">
        <v>0.01</v>
      </c>
      <c r="G109" s="29">
        <f t="shared" si="9"/>
        <v>0.99993554490511771</v>
      </c>
      <c r="H109" s="29">
        <f t="shared" si="10"/>
        <v>0.99993592158558242</v>
      </c>
      <c r="I109" s="73">
        <f t="shared" si="11"/>
        <v>0.98405427961271419</v>
      </c>
      <c r="J109" s="73">
        <f t="shared" si="12"/>
        <v>1.5881641972868205E-2</v>
      </c>
      <c r="K109" s="73">
        <f t="shared" si="13"/>
        <v>6.4078414417758457E-5</v>
      </c>
      <c r="L109" s="42"/>
    </row>
    <row r="110" spans="1:12" x14ac:dyDescent="0.25">
      <c r="A110">
        <f t="shared" si="15"/>
        <v>106</v>
      </c>
      <c r="B110" s="5">
        <f t="shared" si="14"/>
        <v>7.9419655260179727E-3</v>
      </c>
      <c r="C110" s="5">
        <f t="shared" si="8"/>
        <v>-6.1952069707422091E-5</v>
      </c>
      <c r="D110" s="40">
        <v>1</v>
      </c>
      <c r="E110" s="40">
        <v>1</v>
      </c>
      <c r="F110" s="40">
        <v>0.01</v>
      </c>
      <c r="G110" s="29">
        <f t="shared" si="9"/>
        <v>0.99993656236972661</v>
      </c>
      <c r="H110" s="29">
        <f t="shared" si="10"/>
        <v>0.99993692518358346</v>
      </c>
      <c r="I110" s="73">
        <f t="shared" si="11"/>
        <v>0.98417914376438043</v>
      </c>
      <c r="J110" s="73">
        <f t="shared" si="12"/>
        <v>1.5757781419203028E-2</v>
      </c>
      <c r="K110" s="73">
        <f t="shared" si="13"/>
        <v>6.307481641645793E-5</v>
      </c>
      <c r="L110" s="42"/>
    </row>
    <row r="111" spans="1:12" x14ac:dyDescent="0.25">
      <c r="A111">
        <f t="shared" si="15"/>
        <v>107</v>
      </c>
      <c r="B111" s="5">
        <f t="shared" si="14"/>
        <v>7.8800134563105501E-3</v>
      </c>
      <c r="C111" s="5">
        <f t="shared" si="8"/>
        <v>-6.0993061290899178E-5</v>
      </c>
      <c r="D111" s="40">
        <v>1</v>
      </c>
      <c r="E111" s="40">
        <v>1</v>
      </c>
      <c r="F111" s="40">
        <v>0.01</v>
      </c>
      <c r="G111" s="29">
        <f t="shared" si="9"/>
        <v>0.9999375559317476</v>
      </c>
      <c r="H111" s="29">
        <f t="shared" si="10"/>
        <v>0.99993790538792848</v>
      </c>
      <c r="I111" s="73">
        <f t="shared" si="11"/>
        <v>0.98430206769945061</v>
      </c>
      <c r="J111" s="73">
        <f t="shared" si="12"/>
        <v>1.563583768847783E-2</v>
      </c>
      <c r="K111" s="73">
        <f t="shared" si="13"/>
        <v>6.2094612071635338E-5</v>
      </c>
      <c r="L111" s="42"/>
    </row>
    <row r="112" spans="1:12" x14ac:dyDescent="0.25">
      <c r="A112">
        <f t="shared" si="15"/>
        <v>108</v>
      </c>
      <c r="B112" s="5">
        <f t="shared" si="14"/>
        <v>7.8190203950196501E-3</v>
      </c>
      <c r="C112" s="5">
        <f t="shared" si="8"/>
        <v>-6.0056149255837719E-5</v>
      </c>
      <c r="D112" s="40">
        <v>1</v>
      </c>
      <c r="E112" s="40">
        <v>1</v>
      </c>
      <c r="F112" s="40">
        <v>0.01</v>
      </c>
      <c r="G112" s="29">
        <f t="shared" si="9"/>
        <v>0.99993852633404923</v>
      </c>
      <c r="H112" s="29">
        <f t="shared" si="10"/>
        <v>0.99993886292006218</v>
      </c>
      <c r="I112" s="73">
        <f t="shared" si="11"/>
        <v>0.98442309628989833</v>
      </c>
      <c r="J112" s="73">
        <f t="shared" si="12"/>
        <v>1.5515766630163833E-2</v>
      </c>
      <c r="K112" s="73">
        <f t="shared" si="13"/>
        <v>6.1137079937733239E-5</v>
      </c>
      <c r="L112" s="42"/>
    </row>
    <row r="113" spans="1:12" x14ac:dyDescent="0.25">
      <c r="A113">
        <f t="shared" si="15"/>
        <v>109</v>
      </c>
      <c r="B113" s="5">
        <f t="shared" si="14"/>
        <v>7.7589642457638122E-3</v>
      </c>
      <c r="C113" s="5">
        <f t="shared" si="8"/>
        <v>-5.9140659961574091E-5</v>
      </c>
      <c r="D113" s="40">
        <v>1</v>
      </c>
      <c r="E113" s="40">
        <v>1</v>
      </c>
      <c r="F113" s="40">
        <v>0.01</v>
      </c>
      <c r="G113" s="29">
        <f t="shared" si="9"/>
        <v>0.99993947429086161</v>
      </c>
      <c r="H113" s="29">
        <f t="shared" si="10"/>
        <v>0.99993979847383296</v>
      </c>
      <c r="I113" s="73">
        <f t="shared" si="11"/>
        <v>0.98454227303463937</v>
      </c>
      <c r="J113" s="73">
        <f t="shared" si="12"/>
        <v>1.5397525439193541E-2</v>
      </c>
      <c r="K113" s="73">
        <f t="shared" si="13"/>
        <v>6.0201526167041207E-5</v>
      </c>
      <c r="L113" s="42"/>
    </row>
    <row r="114" spans="1:12" x14ac:dyDescent="0.25">
      <c r="A114">
        <f t="shared" si="15"/>
        <v>110</v>
      </c>
      <c r="B114" s="5">
        <f t="shared" si="14"/>
        <v>7.6998235858022381E-3</v>
      </c>
      <c r="C114" s="5">
        <f t="shared" si="8"/>
        <v>-5.8245945244094147E-5</v>
      </c>
      <c r="D114" s="40">
        <v>1</v>
      </c>
      <c r="E114" s="40">
        <v>1</v>
      </c>
      <c r="F114" s="40">
        <v>0.01</v>
      </c>
      <c r="G114" s="29">
        <f t="shared" si="9"/>
        <v>0.99994040048909461</v>
      </c>
      <c r="H114" s="29">
        <f t="shared" si="10"/>
        <v>0.99994071271674745</v>
      </c>
      <c r="I114" s="73">
        <f t="shared" si="11"/>
        <v>0.98465964011164797</v>
      </c>
      <c r="J114" s="73">
        <f t="shared" si="12"/>
        <v>1.5281072605099524E-2</v>
      </c>
      <c r="K114" s="73">
        <f t="shared" si="13"/>
        <v>5.9287283252476436E-5</v>
      </c>
      <c r="L114" s="42"/>
    </row>
    <row r="115" spans="1:12" x14ac:dyDescent="0.25">
      <c r="A115">
        <f t="shared" si="15"/>
        <v>111</v>
      </c>
      <c r="B115" s="5">
        <f t="shared" si="14"/>
        <v>7.6415776405581439E-3</v>
      </c>
      <c r="C115" s="5">
        <f t="shared" si="8"/>
        <v>-5.7371381268512269E-5</v>
      </c>
      <c r="D115" s="40">
        <v>1</v>
      </c>
      <c r="E115" s="40">
        <v>1</v>
      </c>
      <c r="F115" s="40">
        <v>0.01</v>
      </c>
      <c r="G115" s="29">
        <f t="shared" si="9"/>
        <v>0.99994130558957994</v>
      </c>
      <c r="H115" s="29">
        <f t="shared" si="10"/>
        <v>0.99994160629116324</v>
      </c>
      <c r="I115" s="73">
        <f t="shared" si="11"/>
        <v>0.9847752384277203</v>
      </c>
      <c r="J115" s="73">
        <f t="shared" si="12"/>
        <v>1.5166367863442932E-2</v>
      </c>
      <c r="K115" s="73">
        <f t="shared" si="13"/>
        <v>5.8393708836678171E-5</v>
      </c>
      <c r="L115" s="42"/>
    </row>
    <row r="116" spans="1:12" x14ac:dyDescent="0.25">
      <c r="A116">
        <f t="shared" si="15"/>
        <v>112</v>
      </c>
      <c r="B116" s="5">
        <f t="shared" si="14"/>
        <v>7.5842062592896319E-3</v>
      </c>
      <c r="C116" s="5">
        <f t="shared" si="8"/>
        <v>-5.6516367441401631E-5</v>
      </c>
      <c r="D116" s="40">
        <v>1</v>
      </c>
      <c r="E116" s="40">
        <v>1</v>
      </c>
      <c r="F116" s="40">
        <v>0.01</v>
      </c>
      <c r="G116" s="29">
        <f t="shared" si="9"/>
        <v>0.99994219022825159</v>
      </c>
      <c r="H116" s="29">
        <f t="shared" si="10"/>
        <v>0.99994247981541651</v>
      </c>
      <c r="I116" s="73">
        <f t="shared" si="11"/>
        <v>0.98488910766600413</v>
      </c>
      <c r="J116" s="73">
        <f t="shared" si="12"/>
        <v>1.5053372149412367E-2</v>
      </c>
      <c r="K116" s="73">
        <f t="shared" si="13"/>
        <v>5.7520184583448032E-5</v>
      </c>
      <c r="L116" s="42"/>
    </row>
    <row r="117" spans="1:12" x14ac:dyDescent="0.25">
      <c r="A117">
        <f t="shared" si="15"/>
        <v>113</v>
      </c>
      <c r="B117" s="5">
        <f t="shared" si="14"/>
        <v>7.5276898918482304E-3</v>
      </c>
      <c r="C117" s="5">
        <f t="shared" si="8"/>
        <v>-5.5680325379434769E-5</v>
      </c>
      <c r="D117" s="40">
        <v>1</v>
      </c>
      <c r="E117" s="40">
        <v>1</v>
      </c>
      <c r="F117" s="40">
        <v>0.01</v>
      </c>
      <c r="G117" s="29">
        <f t="shared" si="9"/>
        <v>0.99994305501726233</v>
      </c>
      <c r="H117" s="29">
        <f t="shared" si="10"/>
        <v>0.99994333388489209</v>
      </c>
      <c r="I117" s="73">
        <f t="shared" si="11"/>
        <v>0.98500128633141126</v>
      </c>
      <c r="J117" s="73">
        <f t="shared" si="12"/>
        <v>1.4942047553480792E-2</v>
      </c>
      <c r="K117" s="73">
        <f t="shared" si="13"/>
        <v>5.666611510783402E-5</v>
      </c>
      <c r="L117" s="42"/>
    </row>
    <row r="118" spans="1:12" x14ac:dyDescent="0.25">
      <c r="A118">
        <f t="shared" si="15"/>
        <v>114</v>
      </c>
      <c r="B118" s="5">
        <f t="shared" si="14"/>
        <v>7.4720095664687954E-3</v>
      </c>
      <c r="C118" s="5">
        <f t="shared" si="8"/>
        <v>-5.4862697931026907E-5</v>
      </c>
      <c r="D118" s="40">
        <v>1</v>
      </c>
      <c r="E118" s="40">
        <v>1</v>
      </c>
      <c r="F118" s="40">
        <v>0.01</v>
      </c>
      <c r="G118" s="29">
        <f t="shared" si="9"/>
        <v>0.99994390054604321</v>
      </c>
      <c r="H118" s="29">
        <f t="shared" si="10"/>
        <v>0.99994416907303862</v>
      </c>
      <c r="I118" s="73">
        <f t="shared" si="11"/>
        <v>0.98511181179402385</v>
      </c>
      <c r="J118" s="73">
        <f t="shared" si="12"/>
        <v>1.483235727901479E-2</v>
      </c>
      <c r="K118" s="73">
        <f t="shared" si="13"/>
        <v>5.5830926961401198E-5</v>
      </c>
      <c r="L118" s="42"/>
    </row>
    <row r="119" spans="1:12" x14ac:dyDescent="0.25">
      <c r="A119">
        <f t="shared" si="15"/>
        <v>115</v>
      </c>
      <c r="B119" s="5">
        <f t="shared" si="14"/>
        <v>7.4171468685377689E-3</v>
      </c>
      <c r="C119" s="5">
        <f t="shared" si="8"/>
        <v>-5.406294824789218E-5</v>
      </c>
      <c r="D119" s="40">
        <v>1</v>
      </c>
      <c r="E119" s="40">
        <v>1</v>
      </c>
      <c r="F119" s="40">
        <v>0.01</v>
      </c>
      <c r="G119" s="29">
        <f t="shared" si="9"/>
        <v>0.99994472738230822</v>
      </c>
      <c r="H119" s="29">
        <f t="shared" si="10"/>
        <v>0.99994498593233061</v>
      </c>
      <c r="I119" s="73">
        <f t="shared" si="11"/>
        <v>0.98522072033059394</v>
      </c>
      <c r="J119" s="73">
        <f t="shared" si="12"/>
        <v>1.4724265601736619E-2</v>
      </c>
      <c r="K119" s="73">
        <f t="shared" si="13"/>
        <v>5.5014067669459634E-5</v>
      </c>
      <c r="L119" s="42"/>
    </row>
    <row r="120" spans="1:12" x14ac:dyDescent="0.25">
      <c r="A120">
        <f t="shared" si="15"/>
        <v>116</v>
      </c>
      <c r="B120" s="5">
        <f t="shared" si="14"/>
        <v>7.3630839202898767E-3</v>
      </c>
      <c r="C120" s="5">
        <f t="shared" si="8"/>
        <v>-5.3280558903623176E-5</v>
      </c>
      <c r="D120" s="40">
        <v>1</v>
      </c>
      <c r="E120" s="40">
        <v>1</v>
      </c>
      <c r="F120" s="40">
        <v>0.01</v>
      </c>
      <c r="G120" s="29">
        <f t="shared" si="9"/>
        <v>0.99994553607300729</v>
      </c>
      <c r="H120" s="29">
        <f t="shared" si="10"/>
        <v>0.99994578499518294</v>
      </c>
      <c r="I120" s="73">
        <f t="shared" si="11"/>
        <v>0.98532804716423761</v>
      </c>
      <c r="J120" s="73">
        <f t="shared" si="12"/>
        <v>1.4617737830945292E-2</v>
      </c>
      <c r="K120" s="73">
        <f t="shared" si="13"/>
        <v>5.4215004817231339E-5</v>
      </c>
      <c r="L120" s="42"/>
    </row>
    <row r="121" spans="1:12" x14ac:dyDescent="0.25">
      <c r="A121">
        <f t="shared" si="15"/>
        <v>117</v>
      </c>
      <c r="B121" s="5">
        <f t="shared" si="14"/>
        <v>7.3098033613862535E-3</v>
      </c>
      <c r="C121" s="5">
        <f t="shared" si="8"/>
        <v>-5.251503105659191E-5</v>
      </c>
      <c r="D121" s="40">
        <v>1</v>
      </c>
      <c r="E121" s="40">
        <v>1</v>
      </c>
      <c r="F121" s="40">
        <v>0.01</v>
      </c>
      <c r="G121" s="29">
        <f t="shared" si="9"/>
        <v>0.99994632714523113</v>
      </c>
      <c r="H121" s="29">
        <f t="shared" si="10"/>
        <v>0.99994656677481797</v>
      </c>
      <c r="I121" s="73">
        <f t="shared" si="11"/>
        <v>0.98543382650240974</v>
      </c>
      <c r="J121" s="73">
        <f t="shared" si="12"/>
        <v>1.451274027240824E-2</v>
      </c>
      <c r="K121" s="73">
        <f t="shared" si="13"/>
        <v>5.3433225182133771E-5</v>
      </c>
      <c r="L121" s="42"/>
    </row>
    <row r="122" spans="1:12" x14ac:dyDescent="0.25">
      <c r="A122">
        <f t="shared" si="15"/>
        <v>118</v>
      </c>
      <c r="B122" s="5">
        <f t="shared" si="14"/>
        <v>7.2572883303296618E-3</v>
      </c>
      <c r="C122" s="5">
        <f t="shared" si="8"/>
        <v>-5.1765883654643127E-5</v>
      </c>
      <c r="D122" s="40">
        <v>1</v>
      </c>
      <c r="E122" s="40">
        <v>1</v>
      </c>
      <c r="F122" s="40">
        <v>0.01</v>
      </c>
      <c r="G122" s="29">
        <f t="shared" si="9"/>
        <v>0.99994710110706975</v>
      </c>
      <c r="H122" s="29">
        <f t="shared" si="10"/>
        <v>0.99994733176609052</v>
      </c>
      <c r="I122" s="73">
        <f t="shared" si="11"/>
        <v>0.98553809157325023</v>
      </c>
      <c r="J122" s="73">
        <f t="shared" si="12"/>
        <v>1.4409240192840246E-2</v>
      </c>
      <c r="K122" s="73">
        <f t="shared" si="13"/>
        <v>5.2668233909539088E-5</v>
      </c>
      <c r="L122" s="42"/>
    </row>
    <row r="123" spans="1:12" x14ac:dyDescent="0.25">
      <c r="A123">
        <f t="shared" si="15"/>
        <v>119</v>
      </c>
      <c r="B123" s="5">
        <f t="shared" si="14"/>
        <v>7.2055224466750188E-3</v>
      </c>
      <c r="C123" s="5">
        <f t="shared" si="8"/>
        <v>-5.103265267921228E-5</v>
      </c>
      <c r="D123" s="40">
        <v>1</v>
      </c>
      <c r="E123" s="40">
        <v>1</v>
      </c>
      <c r="F123" s="40">
        <v>0.01</v>
      </c>
      <c r="G123" s="29">
        <f t="shared" si="9"/>
        <v>0.99994785844842959</v>
      </c>
      <c r="H123" s="29">
        <f t="shared" si="10"/>
        <v>0.99994808044627037</v>
      </c>
      <c r="I123" s="73">
        <f t="shared" si="11"/>
        <v>0.98564087466037942</v>
      </c>
      <c r="J123" s="73">
        <f t="shared" si="12"/>
        <v>1.4307205785890962E-2</v>
      </c>
      <c r="K123" s="73">
        <f t="shared" si="13"/>
        <v>5.1919553729537546E-5</v>
      </c>
      <c r="L123" s="42"/>
    </row>
    <row r="124" spans="1:12" x14ac:dyDescent="0.25">
      <c r="A124">
        <f t="shared" si="15"/>
        <v>120</v>
      </c>
      <c r="B124" s="5">
        <f t="shared" si="14"/>
        <v>7.1544897939958066E-3</v>
      </c>
      <c r="C124" s="5">
        <f t="shared" si="8"/>
        <v>-5.0314890426650625E-5</v>
      </c>
      <c r="D124" s="40">
        <v>1</v>
      </c>
      <c r="E124" s="40">
        <v>1</v>
      </c>
      <c r="F124" s="40">
        <v>0.01</v>
      </c>
      <c r="G124" s="29">
        <f t="shared" si="9"/>
        <v>0.99994859964180771</v>
      </c>
      <c r="H124" s="29">
        <f t="shared" si="10"/>
        <v>0.99994881327578755</v>
      </c>
      <c r="I124" s="73">
        <f t="shared" si="11"/>
        <v>0.98574220713622074</v>
      </c>
      <c r="J124" s="73">
        <f t="shared" si="12"/>
        <v>1.4206606139566832E-2</v>
      </c>
      <c r="K124" s="73">
        <f t="shared" si="13"/>
        <v>5.1186724212390159E-5</v>
      </c>
      <c r="L124" s="42"/>
    </row>
    <row r="125" spans="1:12" x14ac:dyDescent="0.25">
      <c r="A125">
        <f t="shared" si="15"/>
        <v>121</v>
      </c>
      <c r="B125" s="5">
        <f t="shared" si="14"/>
        <v>7.1041749035691557E-3</v>
      </c>
      <c r="C125" s="5">
        <f t="shared" si="8"/>
        <v>-4.9612164824678529E-5</v>
      </c>
      <c r="D125" s="40">
        <v>1</v>
      </c>
      <c r="E125" s="40">
        <v>1</v>
      </c>
      <c r="F125" s="40">
        <v>0.01</v>
      </c>
      <c r="G125" s="29">
        <f t="shared" si="9"/>
        <v>0.9999493251430297</v>
      </c>
      <c r="H125" s="29">
        <f t="shared" si="10"/>
        <v>0.99994953069893944</v>
      </c>
      <c r="I125" s="73">
        <f t="shared" si="11"/>
        <v>0.98584211949392209</v>
      </c>
      <c r="J125" s="73">
        <f t="shared" si="12"/>
        <v>1.4107411205017307E-2</v>
      </c>
      <c r="K125" s="73">
        <f t="shared" si="13"/>
        <v>5.0469301060501819E-5</v>
      </c>
      <c r="L125" s="42"/>
    </row>
    <row r="126" spans="1:12" x14ac:dyDescent="0.25">
      <c r="A126">
        <f t="shared" si="15"/>
        <v>122</v>
      </c>
      <c r="B126" s="5">
        <f t="shared" si="14"/>
        <v>7.0545627387444774E-3</v>
      </c>
      <c r="C126" s="5">
        <f t="shared" si="8"/>
        <v>-4.8924058782018764E-5</v>
      </c>
      <c r="D126" s="40">
        <v>1</v>
      </c>
      <c r="E126" s="40">
        <v>1</v>
      </c>
      <c r="F126" s="40">
        <v>0.01</v>
      </c>
      <c r="G126" s="29">
        <f t="shared" si="9"/>
        <v>0.99995003539195004</v>
      </c>
      <c r="H126" s="29">
        <f t="shared" si="10"/>
        <v>0.9999502331445651</v>
      </c>
      <c r="I126" s="73">
        <f t="shared" si="11"/>
        <v>0.9859406413779459</v>
      </c>
      <c r="J126" s="73">
        <f t="shared" si="12"/>
        <v>1.400959176661919E-2</v>
      </c>
      <c r="K126" s="73">
        <f t="shared" si="13"/>
        <v>4.9766855434881978E-5</v>
      </c>
      <c r="L126" s="42"/>
    </row>
    <row r="127" spans="1:12" x14ac:dyDescent="0.25">
      <c r="A127">
        <f t="shared" si="15"/>
        <v>123</v>
      </c>
      <c r="B127" s="5">
        <f t="shared" si="14"/>
        <v>7.0056386799624585E-3</v>
      </c>
      <c r="C127" s="5">
        <f t="shared" si="8"/>
        <v>-4.8250169569381323E-5</v>
      </c>
      <c r="D127" s="40">
        <v>1</v>
      </c>
      <c r="E127" s="40">
        <v>1</v>
      </c>
      <c r="F127" s="40">
        <v>0.01</v>
      </c>
      <c r="G127" s="29">
        <f t="shared" si="9"/>
        <v>0.99995073081311947</v>
      </c>
      <c r="H127" s="29">
        <f t="shared" si="10"/>
        <v>0.9999509210266857</v>
      </c>
      <c r="I127" s="73">
        <f t="shared" si="11"/>
        <v>0.98603780161338916</v>
      </c>
      <c r="J127" s="73">
        <f t="shared" si="12"/>
        <v>1.3913119413296544E-2</v>
      </c>
      <c r="K127" s="73">
        <f t="shared" si="13"/>
        <v>4.9078973314186138E-5</v>
      </c>
      <c r="L127" s="42"/>
    </row>
    <row r="128" spans="1:12" x14ac:dyDescent="0.25">
      <c r="A128">
        <f t="shared" si="15"/>
        <v>124</v>
      </c>
      <c r="B128" s="5">
        <f t="shared" si="14"/>
        <v>6.9573885103930769E-3</v>
      </c>
      <c r="C128" s="5">
        <f t="shared" si="8"/>
        <v>-4.7590108230084776E-5</v>
      </c>
      <c r="D128" s="40">
        <v>1</v>
      </c>
      <c r="E128" s="40">
        <v>1</v>
      </c>
      <c r="F128" s="40">
        <v>0.01</v>
      </c>
      <c r="G128" s="29">
        <f t="shared" si="9"/>
        <v>0.99995141181641889</v>
      </c>
      <c r="H128" s="29">
        <f t="shared" si="10"/>
        <v>0.99995159474511552</v>
      </c>
      <c r="I128" s="73">
        <f t="shared" si="11"/>
        <v>0.98613362823409845</v>
      </c>
      <c r="J128" s="73">
        <f t="shared" si="12"/>
        <v>1.3817966511017054E-2</v>
      </c>
      <c r="K128" s="73">
        <f t="shared" si="13"/>
        <v>4.8405254884549598E-5</v>
      </c>
      <c r="L128" s="42"/>
    </row>
    <row r="129" spans="1:12" x14ac:dyDescent="0.25">
      <c r="A129">
        <f t="shared" si="15"/>
        <v>125</v>
      </c>
      <c r="B129" s="5">
        <f t="shared" si="14"/>
        <v>6.9097984021629921E-3</v>
      </c>
      <c r="C129" s="5">
        <f t="shared" si="8"/>
        <v>-4.6943499018703273E-5</v>
      </c>
      <c r="D129" s="40">
        <v>1</v>
      </c>
      <c r="E129" s="40">
        <v>1</v>
      </c>
      <c r="F129" s="40">
        <v>0.01</v>
      </c>
      <c r="G129" s="29">
        <f t="shared" si="9"/>
        <v>0.99995207879766435</v>
      </c>
      <c r="H129" s="29">
        <f t="shared" si="10"/>
        <v>0.99995225468604154</v>
      </c>
      <c r="I129" s="73">
        <f t="shared" si="11"/>
        <v>0.98622814850963259</v>
      </c>
      <c r="J129" s="73">
        <f t="shared" si="12"/>
        <v>1.3724106176408915E-2</v>
      </c>
      <c r="K129" s="73">
        <f t="shared" si="13"/>
        <v>4.7745313958534237E-5</v>
      </c>
      <c r="L129" s="42"/>
    </row>
    <row r="130" spans="1:12" x14ac:dyDescent="0.25">
      <c r="A130">
        <f t="shared" si="15"/>
        <v>126</v>
      </c>
      <c r="B130" s="5">
        <f t="shared" si="14"/>
        <v>6.8628549031442892E-3</v>
      </c>
      <c r="C130" s="5">
        <f t="shared" si="8"/>
        <v>-4.6309978866226655E-5</v>
      </c>
      <c r="D130" s="40">
        <v>1</v>
      </c>
      <c r="E130" s="40">
        <v>1</v>
      </c>
      <c r="F130" s="40">
        <v>0.01</v>
      </c>
      <c r="G130" s="29">
        <f t="shared" si="9"/>
        <v>0.99995273213918112</v>
      </c>
      <c r="H130" s="29">
        <f t="shared" si="10"/>
        <v>0.99995290122257829</v>
      </c>
      <c r="I130" s="73">
        <f t="shared" si="11"/>
        <v>0.98632138897113297</v>
      </c>
      <c r="J130" s="73">
        <f t="shared" si="12"/>
        <v>1.3631512251445354E-2</v>
      </c>
      <c r="K130" s="73">
        <f t="shared" si="13"/>
        <v>4.7098777421611613E-5</v>
      </c>
      <c r="L130" s="42"/>
    </row>
    <row r="131" spans="1:12" x14ac:dyDescent="0.25">
      <c r="A131">
        <f t="shared" si="15"/>
        <v>127</v>
      </c>
      <c r="B131" s="5">
        <f t="shared" si="14"/>
        <v>6.8165449242780628E-3</v>
      </c>
      <c r="C131" s="5">
        <f t="shared" si="8"/>
        <v>-4.5689196870311966E-5</v>
      </c>
      <c r="D131" s="40">
        <v>1</v>
      </c>
      <c r="E131" s="40">
        <v>1</v>
      </c>
      <c r="F131" s="40">
        <v>0.01</v>
      </c>
      <c r="G131" s="29">
        <f t="shared" si="9"/>
        <v>0.99995337221035252</v>
      </c>
      <c r="H131" s="29">
        <f t="shared" si="10"/>
        <v>0.99995353471529536</v>
      </c>
      <c r="I131" s="73">
        <f t="shared" si="11"/>
        <v>0.9864133754361486</v>
      </c>
      <c r="J131" s="73">
        <f t="shared" si="12"/>
        <v>1.3540159279146723E-2</v>
      </c>
      <c r="K131" s="73">
        <f t="shared" si="13"/>
        <v>4.6465284704701021E-5</v>
      </c>
      <c r="L131" s="42"/>
    </row>
    <row r="132" spans="1:12" x14ac:dyDescent="0.25">
      <c r="A132">
        <f t="shared" si="15"/>
        <v>128</v>
      </c>
      <c r="B132" s="5">
        <f t="shared" si="14"/>
        <v>6.7708557274077505E-3</v>
      </c>
      <c r="C132" s="5">
        <f t="shared" si="8"/>
        <v>-4.5080813809290168E-5</v>
      </c>
      <c r="D132" s="40">
        <v>1</v>
      </c>
      <c r="E132" s="40">
        <v>1</v>
      </c>
      <c r="F132" s="40">
        <v>0.01</v>
      </c>
      <c r="G132" s="29">
        <f t="shared" si="9"/>
        <v>0.99995399936814244</v>
      </c>
      <c r="H132" s="29">
        <f t="shared" si="10"/>
        <v>0.9999541555127186</v>
      </c>
      <c r="I132" s="73">
        <f t="shared" si="11"/>
        <v>0.98650413303246587</v>
      </c>
      <c r="J132" s="73">
        <f t="shared" si="12"/>
        <v>1.345002248025276E-2</v>
      </c>
      <c r="K132" s="73">
        <f t="shared" si="13"/>
        <v>4.5844487281370341E-5</v>
      </c>
      <c r="L132" s="42"/>
    </row>
    <row r="133" spans="1:12" x14ac:dyDescent="0.25">
      <c r="A133">
        <f t="shared" si="15"/>
        <v>129</v>
      </c>
      <c r="B133" s="5">
        <f t="shared" si="14"/>
        <v>6.7257749135984602E-3</v>
      </c>
      <c r="C133" s="5">
        <f t="shared" ref="C133:C196" si="16">((1-B133)*B133) * ( (B133*(F133 - E133) + (1-B133)*(E133 - D133) )) / G133</f>
        <v>-4.4484501678671339E-5</v>
      </c>
      <c r="D133" s="40">
        <v>1</v>
      </c>
      <c r="E133" s="40">
        <v>1</v>
      </c>
      <c r="F133" s="40">
        <v>0.01</v>
      </c>
      <c r="G133" s="29">
        <f t="shared" ref="G133:G196" si="17">(((1-B132)^2)*D133) + (2*(1-B132)*(B132)*E133) + ((B132^2)*F133)</f>
        <v>0.99995461395759144</v>
      </c>
      <c r="H133" s="29">
        <f t="shared" ref="H133:H196" si="18">(1-B133)^2 + 2*B133*(1-B133)</f>
        <v>0.9999547639518116</v>
      </c>
      <c r="I133" s="73">
        <f t="shared" ref="I133:I196" si="19">(1-B133)^2</f>
        <v>0.98659368622099142</v>
      </c>
      <c r="J133" s="73">
        <f t="shared" ref="J133:J196" si="20">2*B133*(1-B133)</f>
        <v>1.3361077730820139E-2</v>
      </c>
      <c r="K133" s="73">
        <f t="shared" ref="K133:K196" si="21">B133^2</f>
        <v>4.5236048188390376E-5</v>
      </c>
      <c r="L133" s="42"/>
    </row>
    <row r="134" spans="1:12" x14ac:dyDescent="0.25">
      <c r="A134">
        <f t="shared" si="15"/>
        <v>130</v>
      </c>
      <c r="B134" s="5">
        <f t="shared" ref="B134:B197" si="22">B133 + C133</f>
        <v>6.6812904119197885E-3</v>
      </c>
      <c r="C134" s="5">
        <f t="shared" si="16"/>
        <v>-4.3899943248965447E-5</v>
      </c>
      <c r="D134" s="40">
        <v>1</v>
      </c>
      <c r="E134" s="40">
        <v>1</v>
      </c>
      <c r="F134" s="40">
        <v>0.01</v>
      </c>
      <c r="G134" s="29">
        <f t="shared" si="17"/>
        <v>0.99995521631229345</v>
      </c>
      <c r="H134" s="29">
        <f t="shared" si="18"/>
        <v>0.99995536035843158</v>
      </c>
      <c r="I134" s="73">
        <f t="shared" si="19"/>
        <v>0.98668205881772886</v>
      </c>
      <c r="J134" s="73">
        <f t="shared" si="20"/>
        <v>1.3273301540702755E-2</v>
      </c>
      <c r="K134" s="73">
        <f t="shared" si="21"/>
        <v>4.4639641568411296E-5</v>
      </c>
      <c r="L134" s="42"/>
    </row>
    <row r="135" spans="1:12" x14ac:dyDescent="0.25">
      <c r="A135">
        <f t="shared" ref="A135:A198" si="23">A134+1</f>
        <v>131</v>
      </c>
      <c r="B135" s="5">
        <f t="shared" si="22"/>
        <v>6.6373904686708235E-3</v>
      </c>
      <c r="C135" s="5">
        <f t="shared" si="16"/>
        <v>-4.3326831643706257E-5</v>
      </c>
      <c r="D135" s="40">
        <v>1</v>
      </c>
      <c r="E135" s="40">
        <v>1</v>
      </c>
      <c r="F135" s="40">
        <v>0.01</v>
      </c>
      <c r="G135" s="29">
        <f t="shared" si="17"/>
        <v>0.9999558067548473</v>
      </c>
      <c r="H135" s="29">
        <f t="shared" si="18"/>
        <v>0.9999559450477663</v>
      </c>
      <c r="I135" s="73">
        <f t="shared" si="19"/>
        <v>0.9867692740148919</v>
      </c>
      <c r="J135" s="73">
        <f t="shared" si="20"/>
        <v>1.3186671032874442E-2</v>
      </c>
      <c r="K135" s="73">
        <f t="shared" si="21"/>
        <v>4.4054952233602294E-5</v>
      </c>
      <c r="L135" s="42"/>
    </row>
    <row r="136" spans="1:12" x14ac:dyDescent="0.25">
      <c r="A136">
        <f t="shared" si="23"/>
        <v>132</v>
      </c>
      <c r="B136" s="5">
        <f t="shared" si="22"/>
        <v>6.5940636370271175E-3</v>
      </c>
      <c r="C136" s="5">
        <f t="shared" si="16"/>
        <v>-4.2764869936629825E-5</v>
      </c>
      <c r="D136" s="40">
        <v>1</v>
      </c>
      <c r="E136" s="40">
        <v>1</v>
      </c>
      <c r="F136" s="40">
        <v>0.01</v>
      </c>
      <c r="G136" s="29">
        <f t="shared" si="17"/>
        <v>0.99995638559728861</v>
      </c>
      <c r="H136" s="29">
        <f t="shared" si="18"/>
        <v>0.99995651832475085</v>
      </c>
      <c r="I136" s="73">
        <f t="shared" si="19"/>
        <v>0.98685535440119498</v>
      </c>
      <c r="J136" s="73">
        <f t="shared" si="20"/>
        <v>1.310116392355591E-2</v>
      </c>
      <c r="K136" s="73">
        <f t="shared" si="21"/>
        <v>4.3481675249163299E-5</v>
      </c>
      <c r="L136" s="42"/>
    </row>
    <row r="137" spans="1:12" x14ac:dyDescent="0.25">
      <c r="A137">
        <f t="shared" si="23"/>
        <v>133</v>
      </c>
      <c r="B137" s="5">
        <f t="shared" si="22"/>
        <v>6.551298767090488E-3</v>
      </c>
      <c r="C137" s="5">
        <f t="shared" si="16"/>
        <v>-4.221377076702045E-5</v>
      </c>
      <c r="D137" s="40">
        <v>1</v>
      </c>
      <c r="E137" s="40">
        <v>1</v>
      </c>
      <c r="F137" s="40">
        <v>0.01</v>
      </c>
      <c r="G137" s="29">
        <f t="shared" si="17"/>
        <v>0.99995695314150335</v>
      </c>
      <c r="H137" s="29">
        <f t="shared" si="18"/>
        <v>0.9999570804844643</v>
      </c>
      <c r="I137" s="73">
        <f t="shared" si="19"/>
        <v>0.98694032198135473</v>
      </c>
      <c r="J137" s="73">
        <f t="shared" si="20"/>
        <v>1.3016758503109613E-2</v>
      </c>
      <c r="K137" s="73">
        <f t="shared" si="21"/>
        <v>4.2919515535681351E-5</v>
      </c>
      <c r="L137" s="42"/>
    </row>
    <row r="138" spans="1:12" x14ac:dyDescent="0.25">
      <c r="A138">
        <f t="shared" si="23"/>
        <v>134</v>
      </c>
      <c r="B138" s="5">
        <f t="shared" si="22"/>
        <v>6.5090849963234674E-3</v>
      </c>
      <c r="C138" s="5">
        <f t="shared" si="16"/>
        <v>-4.167325597229385E-5</v>
      </c>
      <c r="D138" s="40">
        <v>1</v>
      </c>
      <c r="E138" s="40">
        <v>1</v>
      </c>
      <c r="F138" s="40">
        <v>0.01</v>
      </c>
      <c r="G138" s="29">
        <f t="shared" si="17"/>
        <v>0.9999575096796196</v>
      </c>
      <c r="H138" s="29">
        <f t="shared" si="18"/>
        <v>0.99995763181251052</v>
      </c>
      <c r="I138" s="73">
        <f t="shared" si="19"/>
        <v>0.98702419819484233</v>
      </c>
      <c r="J138" s="73">
        <f t="shared" si="20"/>
        <v>1.2933433617668208E-2</v>
      </c>
      <c r="K138" s="73">
        <f t="shared" si="21"/>
        <v>4.2368187489363273E-5</v>
      </c>
      <c r="L138" s="42"/>
    </row>
    <row r="139" spans="1:12" x14ac:dyDescent="0.25">
      <c r="A139">
        <f t="shared" si="23"/>
        <v>135</v>
      </c>
      <c r="B139" s="5">
        <f t="shared" si="22"/>
        <v>6.4674117403511738E-3</v>
      </c>
      <c r="C139" s="5">
        <f t="shared" si="16"/>
        <v>-4.1143056236940014E-5</v>
      </c>
      <c r="D139" s="40">
        <v>1</v>
      </c>
      <c r="E139" s="40">
        <v>1</v>
      </c>
      <c r="F139" s="40">
        <v>0.01</v>
      </c>
      <c r="G139" s="29">
        <f t="shared" si="17"/>
        <v>0.99995805549438543</v>
      </c>
      <c r="H139" s="29">
        <f t="shared" si="18"/>
        <v>0.99995817258538078</v>
      </c>
      <c r="I139" s="73">
        <f t="shared" si="19"/>
        <v>0.98710700393391693</v>
      </c>
      <c r="J139" s="73">
        <f t="shared" si="20"/>
        <v>1.2851168651463884E-2</v>
      </c>
      <c r="K139" s="73">
        <f t="shared" si="21"/>
        <v>4.1827414619232202E-5</v>
      </c>
      <c r="L139" s="42"/>
    </row>
    <row r="140" spans="1:12" x14ac:dyDescent="0.25">
      <c r="A140">
        <f t="shared" si="23"/>
        <v>136</v>
      </c>
      <c r="B140" s="5">
        <f t="shared" si="22"/>
        <v>6.4262686841142337E-3</v>
      </c>
      <c r="C140" s="5">
        <f t="shared" si="16"/>
        <v>-4.0622910756998889E-5</v>
      </c>
      <c r="D140" s="40">
        <v>1</v>
      </c>
      <c r="E140" s="40">
        <v>1</v>
      </c>
      <c r="F140" s="40">
        <v>0.01</v>
      </c>
      <c r="G140" s="29">
        <f t="shared" si="17"/>
        <v>0.99995859085952699</v>
      </c>
      <c r="H140" s="29">
        <f t="shared" si="18"/>
        <v>0.99995870307079959</v>
      </c>
      <c r="I140" s="73">
        <f t="shared" si="19"/>
        <v>0.98718875956097196</v>
      </c>
      <c r="J140" s="73">
        <f t="shared" si="20"/>
        <v>1.2769943509827613E-2</v>
      </c>
      <c r="K140" s="73">
        <f t="shared" si="21"/>
        <v>4.1296929200427288E-5</v>
      </c>
      <c r="L140" s="42"/>
    </row>
    <row r="141" spans="1:12" x14ac:dyDescent="0.25">
      <c r="A141">
        <f t="shared" si="23"/>
        <v>137</v>
      </c>
      <c r="B141" s="5">
        <f t="shared" si="22"/>
        <v>6.3856457733572347E-3</v>
      </c>
      <c r="C141" s="5">
        <f t="shared" si="16"/>
        <v>-4.0112566919288124E-5</v>
      </c>
      <c r="D141" s="40">
        <v>1</v>
      </c>
      <c r="E141" s="40">
        <v>1</v>
      </c>
      <c r="F141" s="40">
        <v>0.01</v>
      </c>
      <c r="G141" s="29">
        <f t="shared" si="17"/>
        <v>0.99995911604009158</v>
      </c>
      <c r="H141" s="29">
        <f t="shared" si="18"/>
        <v>0.99995922352805722</v>
      </c>
      <c r="I141" s="73">
        <f t="shared" si="19"/>
        <v>0.98726948492522837</v>
      </c>
      <c r="J141" s="73">
        <f t="shared" si="20"/>
        <v>1.268973860282888E-2</v>
      </c>
      <c r="K141" s="73">
        <f t="shared" si="21"/>
        <v>4.0776471942795117E-5</v>
      </c>
      <c r="L141" s="42"/>
    </row>
    <row r="142" spans="1:12" x14ac:dyDescent="0.25">
      <c r="A142">
        <f t="shared" si="23"/>
        <v>138</v>
      </c>
      <c r="B142" s="5">
        <f t="shared" si="22"/>
        <v>6.345533206437947E-3</v>
      </c>
      <c r="C142" s="5">
        <f t="shared" si="16"/>
        <v>-3.961177999464637E-5</v>
      </c>
      <c r="D142" s="40">
        <v>1</v>
      </c>
      <c r="E142" s="40">
        <v>1</v>
      </c>
      <c r="F142" s="40">
        <v>0.01</v>
      </c>
      <c r="G142" s="29">
        <f t="shared" si="17"/>
        <v>0.99995963129277665</v>
      </c>
      <c r="H142" s="29">
        <f t="shared" si="18"/>
        <v>0.99995973420832607</v>
      </c>
      <c r="I142" s="73">
        <f t="shared" si="19"/>
        <v>0.98734919937879817</v>
      </c>
      <c r="J142" s="73">
        <f t="shared" si="20"/>
        <v>1.261053482952788E-2</v>
      </c>
      <c r="K142" s="73">
        <f t="shared" si="21"/>
        <v>4.0265791674006653E-5</v>
      </c>
      <c r="L142" s="42"/>
    </row>
    <row r="143" spans="1:12" x14ac:dyDescent="0.25">
      <c r="A143">
        <f t="shared" si="23"/>
        <v>139</v>
      </c>
      <c r="B143" s="5">
        <f t="shared" si="22"/>
        <v>6.3059214264433007E-3</v>
      </c>
      <c r="C143" s="5">
        <f t="shared" si="16"/>
        <v>-3.9120312844496556E-5</v>
      </c>
      <c r="D143" s="40">
        <v>1</v>
      </c>
      <c r="E143" s="40">
        <v>1</v>
      </c>
      <c r="F143" s="40">
        <v>0.01</v>
      </c>
      <c r="G143" s="29">
        <f t="shared" si="17"/>
        <v>0.99996013686624285</v>
      </c>
      <c r="H143" s="29">
        <f t="shared" si="18"/>
        <v>0.9999602353549637</v>
      </c>
      <c r="I143" s="73">
        <f t="shared" si="19"/>
        <v>0.98742792179215</v>
      </c>
      <c r="J143" s="73">
        <f t="shared" si="20"/>
        <v>1.2532313562813648E-2</v>
      </c>
      <c r="K143" s="73">
        <f t="shared" si="21"/>
        <v>3.9764645036476713E-5</v>
      </c>
      <c r="L143" s="42"/>
    </row>
    <row r="144" spans="1:12" x14ac:dyDescent="0.25">
      <c r="A144">
        <f t="shared" si="23"/>
        <v>140</v>
      </c>
      <c r="B144" s="5">
        <f t="shared" si="22"/>
        <v>6.2668011135988038E-3</v>
      </c>
      <c r="C144" s="5">
        <f t="shared" si="16"/>
        <v>-3.8637935640072299E-5</v>
      </c>
      <c r="D144" s="40">
        <v>1</v>
      </c>
      <c r="E144" s="40">
        <v>1</v>
      </c>
      <c r="F144" s="40">
        <v>0.01</v>
      </c>
      <c r="G144" s="29">
        <f t="shared" si="17"/>
        <v>0.99996063300141402</v>
      </c>
      <c r="H144" s="29">
        <f t="shared" si="18"/>
        <v>0.99996072720380269</v>
      </c>
      <c r="I144" s="73">
        <f t="shared" si="19"/>
        <v>0.98750567056899985</v>
      </c>
      <c r="J144" s="73">
        <f t="shared" si="20"/>
        <v>1.2455056634802801E-2</v>
      </c>
      <c r="K144" s="73">
        <f t="shared" si="21"/>
        <v>3.9272796197403207E-5</v>
      </c>
      <c r="L144" s="42"/>
    </row>
    <row r="145" spans="1:12" x14ac:dyDescent="0.25">
      <c r="A145">
        <f t="shared" si="23"/>
        <v>141</v>
      </c>
      <c r="B145" s="5">
        <f t="shared" si="22"/>
        <v>6.2281631779587312E-3</v>
      </c>
      <c r="C145" s="5">
        <f t="shared" si="16"/>
        <v>-3.8164425593686597E-5</v>
      </c>
      <c r="D145" s="40">
        <v>1</v>
      </c>
      <c r="E145" s="40">
        <v>1</v>
      </c>
      <c r="F145" s="40">
        <v>0.01</v>
      </c>
      <c r="G145" s="29">
        <f t="shared" si="17"/>
        <v>0.99996111993176462</v>
      </c>
      <c r="H145" s="29">
        <f t="shared" si="18"/>
        <v>0.99996120998342874</v>
      </c>
      <c r="I145" s="73">
        <f t="shared" si="19"/>
        <v>0.98758246366065383</v>
      </c>
      <c r="J145" s="73">
        <f t="shared" si="20"/>
        <v>1.23787463227749E-2</v>
      </c>
      <c r="K145" s="73">
        <f t="shared" si="21"/>
        <v>3.8790016571281002E-5</v>
      </c>
      <c r="L145" s="42"/>
    </row>
    <row r="146" spans="1:12" x14ac:dyDescent="0.25">
      <c r="A146">
        <f t="shared" si="23"/>
        <v>142</v>
      </c>
      <c r="B146" s="5">
        <f t="shared" si="22"/>
        <v>6.1899987523650448E-3</v>
      </c>
      <c r="C146" s="5">
        <f t="shared" si="16"/>
        <v>-3.7699566701456262E-5</v>
      </c>
      <c r="D146" s="40">
        <v>1</v>
      </c>
      <c r="E146" s="40">
        <v>1</v>
      </c>
      <c r="F146" s="40">
        <v>0.01</v>
      </c>
      <c r="G146" s="29">
        <f t="shared" si="17"/>
        <v>0.99996159788359451</v>
      </c>
      <c r="H146" s="29">
        <f t="shared" si="18"/>
        <v>0.99996168391544571</v>
      </c>
      <c r="I146" s="73">
        <f t="shared" si="19"/>
        <v>0.98765831857982422</v>
      </c>
      <c r="J146" s="73">
        <f t="shared" si="20"/>
        <v>1.2303365335621527E-2</v>
      </c>
      <c r="K146" s="73">
        <f t="shared" si="21"/>
        <v>3.831608455428081E-5</v>
      </c>
      <c r="L146" s="42"/>
    </row>
    <row r="147" spans="1:12" x14ac:dyDescent="0.25">
      <c r="A147">
        <f t="shared" si="23"/>
        <v>143</v>
      </c>
      <c r="B147" s="5">
        <f t="shared" si="22"/>
        <v>6.1522991856635886E-3</v>
      </c>
      <c r="C147" s="5">
        <f t="shared" si="16"/>
        <v>-3.7243149496927318E-5</v>
      </c>
      <c r="D147" s="40">
        <v>1</v>
      </c>
      <c r="E147" s="40">
        <v>1</v>
      </c>
      <c r="F147" s="40">
        <v>0.01</v>
      </c>
      <c r="G147" s="29">
        <f t="shared" si="17"/>
        <v>0.99996206707629121</v>
      </c>
      <c r="H147" s="29">
        <f t="shared" si="18"/>
        <v>0.99996214921473003</v>
      </c>
      <c r="I147" s="73">
        <f t="shared" si="19"/>
        <v>0.98773325241394272</v>
      </c>
      <c r="J147" s="73">
        <f t="shared" si="20"/>
        <v>1.2228896800787344E-2</v>
      </c>
      <c r="K147" s="73">
        <f t="shared" si="21"/>
        <v>3.7850785269916853E-5</v>
      </c>
      <c r="L147" s="42"/>
    </row>
    <row r="148" spans="1:12" x14ac:dyDescent="0.25">
      <c r="A148">
        <f t="shared" si="23"/>
        <v>144</v>
      </c>
      <c r="B148" s="5">
        <f t="shared" si="22"/>
        <v>6.1150560361666615E-3</v>
      </c>
      <c r="C148" s="5">
        <f t="shared" si="16"/>
        <v>-3.6794970815076624E-5</v>
      </c>
      <c r="D148" s="40">
        <v>1</v>
      </c>
      <c r="E148" s="40">
        <v>1</v>
      </c>
      <c r="F148" s="40">
        <v>0.01</v>
      </c>
      <c r="G148" s="29">
        <f t="shared" si="17"/>
        <v>0.99996252772258276</v>
      </c>
      <c r="H148" s="29">
        <f t="shared" si="18"/>
        <v>0.99996260608967447</v>
      </c>
      <c r="I148" s="73">
        <f t="shared" si="19"/>
        <v>0.98780728183799205</v>
      </c>
      <c r="J148" s="73">
        <f t="shared" si="20"/>
        <v>1.2155324251682406E-2</v>
      </c>
      <c r="K148" s="73">
        <f t="shared" si="21"/>
        <v>3.7393910325458324E-5</v>
      </c>
      <c r="L148" s="42"/>
    </row>
    <row r="149" spans="1:12" x14ac:dyDescent="0.25">
      <c r="A149">
        <f t="shared" si="23"/>
        <v>145</v>
      </c>
      <c r="B149" s="5">
        <f t="shared" si="22"/>
        <v>6.078261065351585E-3</v>
      </c>
      <c r="C149" s="5">
        <f t="shared" si="16"/>
        <v>-3.6354833566193397E-5</v>
      </c>
      <c r="D149" s="40">
        <v>1</v>
      </c>
      <c r="E149" s="40">
        <v>1</v>
      </c>
      <c r="F149" s="40">
        <v>0.01</v>
      </c>
      <c r="G149" s="29">
        <f t="shared" si="17"/>
        <v>0.9999629800287777</v>
      </c>
      <c r="H149" s="29">
        <f t="shared" si="18"/>
        <v>0.99996305474242142</v>
      </c>
      <c r="I149" s="73">
        <f t="shared" si="19"/>
        <v>0.98788042312687541</v>
      </c>
      <c r="J149" s="73">
        <f t="shared" si="20"/>
        <v>1.2082631615546032E-2</v>
      </c>
      <c r="K149" s="73">
        <f t="shared" si="21"/>
        <v>3.6945257578568988E-5</v>
      </c>
      <c r="L149" s="42"/>
    </row>
    <row r="150" spans="1:12" x14ac:dyDescent="0.25">
      <c r="A150">
        <f t="shared" si="23"/>
        <v>146</v>
      </c>
      <c r="B150" s="5">
        <f t="shared" si="22"/>
        <v>6.0419062317853918E-3</v>
      </c>
      <c r="C150" s="5">
        <f t="shared" si="16"/>
        <v>-3.5922546519170603E-5</v>
      </c>
      <c r="D150" s="40">
        <v>1</v>
      </c>
      <c r="E150" s="40">
        <v>1</v>
      </c>
      <c r="F150" s="40">
        <v>0.01</v>
      </c>
      <c r="G150" s="29">
        <f t="shared" si="17"/>
        <v>0.99996342419499717</v>
      </c>
      <c r="H150" s="29">
        <f t="shared" si="18"/>
        <v>0.99996349536908635</v>
      </c>
      <c r="I150" s="73">
        <f t="shared" si="19"/>
        <v>0.98795269216734294</v>
      </c>
      <c r="J150" s="73">
        <f t="shared" si="20"/>
        <v>1.2010803201743409E-2</v>
      </c>
      <c r="K150" s="73">
        <f t="shared" si="21"/>
        <v>3.6504630913687154E-5</v>
      </c>
      <c r="L150" s="42"/>
    </row>
    <row r="151" spans="1:12" x14ac:dyDescent="0.25">
      <c r="A151">
        <f t="shared" si="23"/>
        <v>147</v>
      </c>
      <c r="B151" s="5">
        <f t="shared" si="22"/>
        <v>6.0059836852662208E-3</v>
      </c>
      <c r="C151" s="5">
        <f t="shared" si="16"/>
        <v>-3.5497924093761482E-5</v>
      </c>
      <c r="D151" s="40">
        <v>1</v>
      </c>
      <c r="E151" s="40">
        <v>1</v>
      </c>
      <c r="F151" s="40">
        <v>0.01</v>
      </c>
      <c r="G151" s="29">
        <f t="shared" si="17"/>
        <v>0.99996386041539553</v>
      </c>
      <c r="H151" s="29">
        <f t="shared" si="18"/>
        <v>0.99996392815997237</v>
      </c>
      <c r="I151" s="73">
        <f t="shared" si="19"/>
        <v>0.98802410446949529</v>
      </c>
      <c r="J151" s="73">
        <f t="shared" si="20"/>
        <v>1.1939823690477074E-2</v>
      </c>
      <c r="K151" s="73">
        <f t="shared" si="21"/>
        <v>3.6071840027684017E-5</v>
      </c>
      <c r="L151" s="42"/>
    </row>
    <row r="152" spans="1:12" x14ac:dyDescent="0.25">
      <c r="A152">
        <f t="shared" si="23"/>
        <v>148</v>
      </c>
      <c r="B152" s="5">
        <f t="shared" si="22"/>
        <v>5.9704857611724595E-3</v>
      </c>
      <c r="C152" s="5">
        <f t="shared" si="16"/>
        <v>-3.5080786161379725E-5</v>
      </c>
      <c r="D152" s="40">
        <v>1</v>
      </c>
      <c r="E152" s="40">
        <v>1</v>
      </c>
      <c r="F152" s="40">
        <v>0.01</v>
      </c>
      <c r="G152" s="29">
        <f t="shared" si="17"/>
        <v>0.99996428887837263</v>
      </c>
      <c r="H152" s="29">
        <f t="shared" si="18"/>
        <v>0.99996435329977573</v>
      </c>
      <c r="I152" s="73">
        <f t="shared" si="19"/>
        <v>0.98809467517787952</v>
      </c>
      <c r="J152" s="73">
        <f t="shared" si="20"/>
        <v>1.1869678121896193E-2</v>
      </c>
      <c r="K152" s="73">
        <f t="shared" si="21"/>
        <v>3.5646700224363082E-5</v>
      </c>
      <c r="L152" s="42"/>
    </row>
    <row r="153" spans="1:12" x14ac:dyDescent="0.25">
      <c r="A153">
        <f t="shared" si="23"/>
        <v>149</v>
      </c>
      <c r="B153" s="5">
        <f t="shared" si="22"/>
        <v>5.9354049750110797E-3</v>
      </c>
      <c r="C153" s="5">
        <f t="shared" si="16"/>
        <v>-3.4670957854044093E-5</v>
      </c>
      <c r="D153" s="40">
        <v>1</v>
      </c>
      <c r="E153" s="40">
        <v>1</v>
      </c>
      <c r="F153" s="40">
        <v>0.01</v>
      </c>
      <c r="G153" s="29">
        <f t="shared" si="17"/>
        <v>0.99996470976677798</v>
      </c>
      <c r="H153" s="29">
        <f t="shared" si="18"/>
        <v>0.99996477096778258</v>
      </c>
      <c r="I153" s="73">
        <f t="shared" si="19"/>
        <v>0.98816441908219521</v>
      </c>
      <c r="J153" s="73">
        <f t="shared" si="20"/>
        <v>1.1800351885587387E-2</v>
      </c>
      <c r="K153" s="73">
        <f t="shared" si="21"/>
        <v>3.5229032217386275E-5</v>
      </c>
      <c r="L153" s="42"/>
    </row>
    <row r="154" spans="1:12" x14ac:dyDescent="0.25">
      <c r="A154">
        <f t="shared" si="23"/>
        <v>150</v>
      </c>
      <c r="B154" s="5">
        <f t="shared" si="22"/>
        <v>5.9007340171570357E-3</v>
      </c>
      <c r="C154" s="5">
        <f t="shared" si="16"/>
        <v>-3.4268269381089224E-5</v>
      </c>
      <c r="D154" s="40">
        <v>1</v>
      </c>
      <c r="E154" s="40">
        <v>1</v>
      </c>
      <c r="F154" s="40">
        <v>0.01</v>
      </c>
      <c r="G154" s="29">
        <f t="shared" si="17"/>
        <v>0.99996512325810472</v>
      </c>
      <c r="H154" s="29">
        <f t="shared" si="18"/>
        <v>0.99996518133805867</v>
      </c>
      <c r="I154" s="73">
        <f t="shared" si="19"/>
        <v>0.98823335062762707</v>
      </c>
      <c r="J154" s="73">
        <f t="shared" si="20"/>
        <v>1.1731830710431603E-2</v>
      </c>
      <c r="K154" s="73">
        <f t="shared" si="21"/>
        <v>3.4818661941234211E-5</v>
      </c>
      <c r="L154" s="42"/>
    </row>
    <row r="155" spans="1:12" x14ac:dyDescent="0.25">
      <c r="A155">
        <f t="shared" si="23"/>
        <v>151</v>
      </c>
      <c r="B155" s="5">
        <f t="shared" si="22"/>
        <v>5.8664657477759466E-3</v>
      </c>
      <c r="C155" s="5">
        <f t="shared" si="16"/>
        <v>-3.3872555853283781E-5</v>
      </c>
      <c r="D155" s="40">
        <v>1</v>
      </c>
      <c r="E155" s="40">
        <v>1</v>
      </c>
      <c r="F155" s="40">
        <v>0.01</v>
      </c>
      <c r="G155" s="29">
        <f t="shared" si="17"/>
        <v>0.9999655295246781</v>
      </c>
      <c r="H155" s="29">
        <f t="shared" si="18"/>
        <v>0.99996558457963025</v>
      </c>
      <c r="I155" s="73">
        <f t="shared" si="19"/>
        <v>0.98830148392481798</v>
      </c>
      <c r="J155" s="73">
        <f t="shared" si="20"/>
        <v>1.1664100654812236E-2</v>
      </c>
      <c r="K155" s="73">
        <f t="shared" si="21"/>
        <v>3.4415420369828399E-5</v>
      </c>
      <c r="L155" s="42"/>
    </row>
    <row r="156" spans="1:12" x14ac:dyDescent="0.25">
      <c r="A156">
        <f t="shared" si="23"/>
        <v>152</v>
      </c>
      <c r="B156" s="5">
        <f t="shared" si="22"/>
        <v>5.8325931919226632E-3</v>
      </c>
      <c r="C156" s="5">
        <f t="shared" si="16"/>
        <v>-3.3483657114015976E-5</v>
      </c>
      <c r="D156" s="40">
        <v>1</v>
      </c>
      <c r="E156" s="40">
        <v>1</v>
      </c>
      <c r="F156" s="40">
        <v>0.01</v>
      </c>
      <c r="G156" s="29">
        <f t="shared" si="17"/>
        <v>0.99996592873383394</v>
      </c>
      <c r="H156" s="29">
        <f t="shared" si="18"/>
        <v>0.99996598085665755</v>
      </c>
      <c r="I156" s="73">
        <f t="shared" si="19"/>
        <v>0.98836883275949716</v>
      </c>
      <c r="J156" s="73">
        <f t="shared" si="20"/>
        <v>1.1597148097160401E-2</v>
      </c>
      <c r="K156" s="73">
        <f t="shared" si="21"/>
        <v>3.4019143342462602E-5</v>
      </c>
      <c r="L156" s="42"/>
    </row>
    <row r="157" spans="1:12" x14ac:dyDescent="0.25">
      <c r="A157">
        <f t="shared" si="23"/>
        <v>153</v>
      </c>
      <c r="B157" s="5">
        <f t="shared" si="22"/>
        <v>5.7991095348086472E-3</v>
      </c>
      <c r="C157" s="5">
        <f t="shared" si="16"/>
        <v>-3.3101417577223539E-5</v>
      </c>
      <c r="D157" s="40">
        <v>1</v>
      </c>
      <c r="E157" s="40">
        <v>1</v>
      </c>
      <c r="F157" s="40">
        <v>0.01</v>
      </c>
      <c r="G157" s="29">
        <f t="shared" si="17"/>
        <v>0.99996632104809102</v>
      </c>
      <c r="H157" s="29">
        <f t="shared" si="18"/>
        <v>0.99996637032860325</v>
      </c>
      <c r="I157" s="73">
        <f t="shared" si="19"/>
        <v>0.98843541060177942</v>
      </c>
      <c r="J157" s="73">
        <f t="shared" si="20"/>
        <v>1.1530959726823877E-2</v>
      </c>
      <c r="K157" s="73">
        <f t="shared" si="21"/>
        <v>3.3629671396708567E-5</v>
      </c>
      <c r="L157" s="42"/>
    </row>
    <row r="158" spans="1:12" x14ac:dyDescent="0.25">
      <c r="A158">
        <f t="shared" si="23"/>
        <v>154</v>
      </c>
      <c r="B158" s="5">
        <f t="shared" si="22"/>
        <v>5.7660081172314238E-3</v>
      </c>
      <c r="C158" s="5">
        <f t="shared" si="16"/>
        <v>-3.2725686071762162E-5</v>
      </c>
      <c r="D158" s="40">
        <v>1</v>
      </c>
      <c r="E158" s="40">
        <v>1</v>
      </c>
      <c r="F158" s="40">
        <v>0.01</v>
      </c>
      <c r="G158" s="29">
        <f t="shared" si="17"/>
        <v>0.99996670662531717</v>
      </c>
      <c r="H158" s="29">
        <f t="shared" si="18"/>
        <v>0.99996675315039207</v>
      </c>
      <c r="I158" s="73">
        <f t="shared" si="19"/>
        <v>0.98850123061514517</v>
      </c>
      <c r="J158" s="73">
        <f t="shared" si="20"/>
        <v>1.1465522535246891E-2</v>
      </c>
      <c r="K158" s="73">
        <f t="shared" si="21"/>
        <v>3.3246849607978669E-5</v>
      </c>
      <c r="L158" s="42"/>
    </row>
    <row r="159" spans="1:12" x14ac:dyDescent="0.25">
      <c r="A159">
        <f t="shared" si="23"/>
        <v>155</v>
      </c>
      <c r="B159" s="5">
        <f t="shared" si="22"/>
        <v>5.7332824311596619E-3</v>
      </c>
      <c r="C159" s="5">
        <f t="shared" si="16"/>
        <v>-3.2356315691921565E-5</v>
      </c>
      <c r="D159" s="40">
        <v>1</v>
      </c>
      <c r="E159" s="40">
        <v>1</v>
      </c>
      <c r="F159" s="40">
        <v>0.01</v>
      </c>
      <c r="G159" s="29">
        <f t="shared" si="17"/>
        <v>0.99996708561888814</v>
      </c>
      <c r="H159" s="29">
        <f t="shared" si="18"/>
        <v>0.9999671294725645</v>
      </c>
      <c r="I159" s="73">
        <f t="shared" si="19"/>
        <v>0.98856630566511605</v>
      </c>
      <c r="J159" s="73">
        <f t="shared" si="20"/>
        <v>1.1400823807448435E-2</v>
      </c>
      <c r="K159" s="73">
        <f t="shared" si="21"/>
        <v>3.2870527435444043E-5</v>
      </c>
      <c r="L159" s="42"/>
    </row>
    <row r="160" spans="1:12" x14ac:dyDescent="0.25">
      <c r="A160">
        <f t="shared" si="23"/>
        <v>156</v>
      </c>
      <c r="B160" s="5">
        <f t="shared" si="22"/>
        <v>5.7009261154677407E-3</v>
      </c>
      <c r="C160" s="5">
        <f t="shared" si="16"/>
        <v>-3.1993163653813371E-5</v>
      </c>
      <c r="D160" s="40">
        <v>1</v>
      </c>
      <c r="E160" s="40">
        <v>1</v>
      </c>
      <c r="F160" s="40">
        <v>0.01</v>
      </c>
      <c r="G160" s="29">
        <f t="shared" si="17"/>
        <v>0.99996745817783883</v>
      </c>
      <c r="H160" s="29">
        <f t="shared" si="18"/>
        <v>0.99996749944142616</v>
      </c>
      <c r="I160" s="73">
        <f t="shared" si="19"/>
        <v>0.98863064832763869</v>
      </c>
      <c r="J160" s="73">
        <f t="shared" si="20"/>
        <v>1.1336851113787438E-2</v>
      </c>
      <c r="K160" s="73">
        <f t="shared" si="21"/>
        <v>3.2500558574022103E-5</v>
      </c>
      <c r="L160" s="42"/>
    </row>
    <row r="161" spans="1:12" x14ac:dyDescent="0.25">
      <c r="A161">
        <f t="shared" si="23"/>
        <v>157</v>
      </c>
      <c r="B161" s="5">
        <f t="shared" si="22"/>
        <v>5.6689329518139269E-3</v>
      </c>
      <c r="C161" s="5">
        <f t="shared" si="16"/>
        <v>-3.1636091157368465E-5</v>
      </c>
      <c r="D161" s="40">
        <v>1</v>
      </c>
      <c r="E161" s="40">
        <v>1</v>
      </c>
      <c r="F161" s="40">
        <v>0.01</v>
      </c>
      <c r="G161" s="29">
        <f t="shared" si="17"/>
        <v>0.99996782444701193</v>
      </c>
      <c r="H161" s="29">
        <f t="shared" si="18"/>
        <v>0.99996786319918785</v>
      </c>
      <c r="I161" s="73">
        <f t="shared" si="19"/>
        <v>0.98869427089718431</v>
      </c>
      <c r="J161" s="73">
        <f t="shared" si="20"/>
        <v>1.1273592302003531E-2</v>
      </c>
      <c r="K161" s="73">
        <f t="shared" si="21"/>
        <v>3.213680081216176E-5</v>
      </c>
      <c r="L161" s="42"/>
    </row>
    <row r="162" spans="1:12" x14ac:dyDescent="0.25">
      <c r="A162">
        <f t="shared" si="23"/>
        <v>158</v>
      </c>
      <c r="B162" s="5">
        <f t="shared" si="22"/>
        <v>5.6372968606565581E-3</v>
      </c>
      <c r="C162" s="5">
        <f t="shared" si="16"/>
        <v>-3.1284963253695212E-5</v>
      </c>
      <c r="D162" s="40">
        <v>1</v>
      </c>
      <c r="E162" s="40">
        <v>1</v>
      </c>
      <c r="F162" s="40">
        <v>0.01</v>
      </c>
      <c r="G162" s="29">
        <f t="shared" si="17"/>
        <v>0.99996818456719594</v>
      </c>
      <c r="H162" s="29">
        <f t="shared" si="18"/>
        <v>0.99996822088410486</v>
      </c>
      <c r="I162" s="73">
        <f t="shared" si="19"/>
        <v>0.98875718539458213</v>
      </c>
      <c r="J162" s="73">
        <f t="shared" si="20"/>
        <v>1.1211035489522781E-2</v>
      </c>
      <c r="K162" s="73">
        <f t="shared" si="21"/>
        <v>3.1779115895168288E-5</v>
      </c>
      <c r="L162" s="42"/>
    </row>
    <row r="163" spans="1:12" x14ac:dyDescent="0.25">
      <c r="A163">
        <f t="shared" si="23"/>
        <v>159</v>
      </c>
      <c r="B163" s="5">
        <f t="shared" si="22"/>
        <v>5.6060118974028631E-3</v>
      </c>
      <c r="C163" s="5">
        <f t="shared" si="16"/>
        <v>-3.0939648717561165E-5</v>
      </c>
      <c r="D163" s="40">
        <v>1</v>
      </c>
      <c r="E163" s="40">
        <v>1</v>
      </c>
      <c r="F163" s="40">
        <v>0.01</v>
      </c>
      <c r="G163" s="29">
        <f t="shared" si="17"/>
        <v>0.99996853867526381</v>
      </c>
      <c r="H163" s="29">
        <f t="shared" si="18"/>
        <v>0.99996857263060623</v>
      </c>
      <c r="I163" s="73">
        <f t="shared" si="19"/>
        <v>0.9888194035745882</v>
      </c>
      <c r="J163" s="73">
        <f t="shared" si="20"/>
        <v>1.1149169056018081E-2</v>
      </c>
      <c r="K163" s="73">
        <f t="shared" si="21"/>
        <v>3.1427369393822451E-5</v>
      </c>
      <c r="L163" s="42"/>
    </row>
    <row r="164" spans="1:12" x14ac:dyDescent="0.25">
      <c r="A164">
        <f t="shared" si="23"/>
        <v>160</v>
      </c>
      <c r="B164" s="5">
        <f t="shared" si="22"/>
        <v>5.5750722486853019E-3</v>
      </c>
      <c r="C164" s="5">
        <f t="shared" si="16"/>
        <v>-3.0600019924774184E-5</v>
      </c>
      <c r="D164" s="40">
        <v>1</v>
      </c>
      <c r="E164" s="40">
        <v>1</v>
      </c>
      <c r="F164" s="40">
        <v>0.01</v>
      </c>
      <c r="G164" s="29">
        <f t="shared" si="17"/>
        <v>0.99996888690430019</v>
      </c>
      <c r="H164" s="29">
        <f t="shared" si="18"/>
        <v>0.99996891856942205</v>
      </c>
      <c r="I164" s="73">
        <f t="shared" si="19"/>
        <v>0.98888093693320755</v>
      </c>
      <c r="J164" s="73">
        <f t="shared" si="20"/>
        <v>1.1087981636214482E-2</v>
      </c>
      <c r="K164" s="73">
        <f t="shared" si="21"/>
        <v>3.1081430578060988E-5</v>
      </c>
      <c r="L164" s="42"/>
    </row>
    <row r="165" spans="1:12" x14ac:dyDescent="0.25">
      <c r="A165">
        <f t="shared" si="23"/>
        <v>161</v>
      </c>
      <c r="B165" s="5">
        <f t="shared" si="22"/>
        <v>5.5444722287605278E-3</v>
      </c>
      <c r="C165" s="5">
        <f t="shared" si="16"/>
        <v>-3.0265952734248261E-5</v>
      </c>
      <c r="D165" s="40">
        <v>1</v>
      </c>
      <c r="E165" s="40">
        <v>1</v>
      </c>
      <c r="F165" s="40">
        <v>0.01</v>
      </c>
      <c r="G165" s="29">
        <f t="shared" si="17"/>
        <v>0.99996922938372779</v>
      </c>
      <c r="H165" s="29">
        <f t="shared" si="18"/>
        <v>0.99996925882770449</v>
      </c>
      <c r="I165" s="73">
        <f t="shared" si="19"/>
        <v>0.98894179671477445</v>
      </c>
      <c r="J165" s="73">
        <f t="shared" si="20"/>
        <v>1.1027462112930063E-2</v>
      </c>
      <c r="K165" s="73">
        <f t="shared" si="21"/>
        <v>3.0741172295496734E-5</v>
      </c>
      <c r="L165" s="42"/>
    </row>
    <row r="166" spans="1:12" x14ac:dyDescent="0.25">
      <c r="A166">
        <f t="shared" si="23"/>
        <v>162</v>
      </c>
      <c r="B166" s="5">
        <f t="shared" si="22"/>
        <v>5.5142062760262798E-3</v>
      </c>
      <c r="C166" s="5">
        <f t="shared" si="16"/>
        <v>-2.9937326374551118E-5</v>
      </c>
      <c r="D166" s="40">
        <v>1</v>
      </c>
      <c r="E166" s="40">
        <v>1</v>
      </c>
      <c r="F166" s="40">
        <v>0.01</v>
      </c>
      <c r="G166" s="29">
        <f t="shared" si="17"/>
        <v>0.99996956623942745</v>
      </c>
      <c r="H166" s="29">
        <f t="shared" si="18"/>
        <v>0.9999695935291455</v>
      </c>
      <c r="I166" s="73">
        <f t="shared" si="19"/>
        <v>0.98900199391880206</v>
      </c>
      <c r="J166" s="73">
        <f t="shared" si="20"/>
        <v>1.0967599610343425E-2</v>
      </c>
      <c r="K166" s="73">
        <f t="shared" si="21"/>
        <v>3.0406470854567613E-5</v>
      </c>
      <c r="L166" s="42"/>
    </row>
    <row r="167" spans="1:12" x14ac:dyDescent="0.25">
      <c r="A167">
        <f t="shared" si="23"/>
        <v>163</v>
      </c>
      <c r="B167" s="5">
        <f t="shared" si="22"/>
        <v>5.4842689496517284E-3</v>
      </c>
      <c r="C167" s="5">
        <f t="shared" si="16"/>
        <v>-2.9614023334739643E-5</v>
      </c>
      <c r="D167" s="40">
        <v>1</v>
      </c>
      <c r="E167" s="40">
        <v>1</v>
      </c>
      <c r="F167" s="40">
        <v>0.01</v>
      </c>
      <c r="G167" s="29">
        <f t="shared" si="17"/>
        <v>0.99996989759385402</v>
      </c>
      <c r="H167" s="29">
        <f t="shared" si="18"/>
        <v>0.99996992279408792</v>
      </c>
      <c r="I167" s="73">
        <f t="shared" si="19"/>
        <v>0.98906153930660867</v>
      </c>
      <c r="J167" s="73">
        <f t="shared" si="20"/>
        <v>1.090838348747923E-2</v>
      </c>
      <c r="K167" s="73">
        <f t="shared" si="21"/>
        <v>3.0077205912114071E-5</v>
      </c>
      <c r="L167" s="42"/>
    </row>
    <row r="168" spans="1:12" x14ac:dyDescent="0.25">
      <c r="A168">
        <f t="shared" si="23"/>
        <v>164</v>
      </c>
      <c r="B168" s="5">
        <f t="shared" si="22"/>
        <v>5.454654926316989E-3</v>
      </c>
      <c r="C168" s="5">
        <f t="shared" si="16"/>
        <v>-2.9295929259299256E-5</v>
      </c>
      <c r="D168" s="40">
        <v>1</v>
      </c>
      <c r="E168" s="40">
        <v>1</v>
      </c>
      <c r="F168" s="40">
        <v>0.01</v>
      </c>
      <c r="G168" s="29">
        <f t="shared" si="17"/>
        <v>0.99997022356614707</v>
      </c>
      <c r="H168" s="29">
        <f t="shared" si="18"/>
        <v>0.99997024673963464</v>
      </c>
      <c r="I168" s="73">
        <f t="shared" si="19"/>
        <v>0.98912044340773109</v>
      </c>
      <c r="J168" s="73">
        <f t="shared" si="20"/>
        <v>1.084980333190359E-2</v>
      </c>
      <c r="K168" s="73">
        <f t="shared" si="21"/>
        <v>2.9753260365194195E-5</v>
      </c>
      <c r="L168" s="42"/>
    </row>
    <row r="169" spans="1:12" x14ac:dyDescent="0.25">
      <c r="A169">
        <f t="shared" si="23"/>
        <v>165</v>
      </c>
      <c r="B169" s="5">
        <f t="shared" si="22"/>
        <v>5.4253589970576898E-3</v>
      </c>
      <c r="C169" s="5">
        <f t="shared" si="16"/>
        <v>-2.8982932847011511E-5</v>
      </c>
      <c r="D169" s="40">
        <v>1</v>
      </c>
      <c r="E169" s="40">
        <v>1</v>
      </c>
      <c r="F169" s="40">
        <v>0.01</v>
      </c>
      <c r="G169" s="29">
        <f t="shared" si="17"/>
        <v>0.9999705442722383</v>
      </c>
      <c r="H169" s="29">
        <f t="shared" si="18"/>
        <v>0.99997056547975316</v>
      </c>
      <c r="I169" s="73">
        <f t="shared" si="19"/>
        <v>0.98917871652613165</v>
      </c>
      <c r="J169" s="73">
        <f t="shared" si="20"/>
        <v>1.079184895362147E-2</v>
      </c>
      <c r="K169" s="73">
        <f t="shared" si="21"/>
        <v>2.9434520246954823E-5</v>
      </c>
      <c r="L169" s="42"/>
    </row>
    <row r="170" spans="1:12" x14ac:dyDescent="0.25">
      <c r="A170">
        <f t="shared" si="23"/>
        <v>166</v>
      </c>
      <c r="B170" s="5">
        <f t="shared" si="22"/>
        <v>5.396376064210678E-3</v>
      </c>
      <c r="C170" s="5">
        <f t="shared" si="16"/>
        <v>-2.8674925753583225E-5</v>
      </c>
      <c r="D170" s="40">
        <v>1</v>
      </c>
      <c r="E170" s="40">
        <v>1</v>
      </c>
      <c r="F170" s="40">
        <v>0.01</v>
      </c>
      <c r="G170" s="29">
        <f t="shared" si="17"/>
        <v>0.99997085982495559</v>
      </c>
      <c r="H170" s="29">
        <f t="shared" si="18"/>
        <v>0.99997087912537352</v>
      </c>
      <c r="I170" s="73">
        <f t="shared" si="19"/>
        <v>0.98923636874620491</v>
      </c>
      <c r="J170" s="73">
        <f t="shared" si="20"/>
        <v>1.0734510379168583E-2</v>
      </c>
      <c r="K170" s="73">
        <f t="shared" si="21"/>
        <v>2.912087462638593E-5</v>
      </c>
      <c r="L170" s="42"/>
    </row>
    <row r="171" spans="1:12" x14ac:dyDescent="0.25">
      <c r="A171">
        <f t="shared" si="23"/>
        <v>167</v>
      </c>
      <c r="B171" s="5">
        <f t="shared" si="22"/>
        <v>5.3677011384570946E-3</v>
      </c>
      <c r="C171" s="5">
        <f t="shared" si="16"/>
        <v>-2.8371802497878005E-5</v>
      </c>
      <c r="D171" s="40">
        <v>1</v>
      </c>
      <c r="E171" s="40">
        <v>1</v>
      </c>
      <c r="F171" s="40">
        <v>0.01</v>
      </c>
      <c r="G171" s="29">
        <f t="shared" si="17"/>
        <v>0.99997117033411975</v>
      </c>
      <c r="H171" s="29">
        <f t="shared" si="18"/>
        <v>0.99997118778448824</v>
      </c>
      <c r="I171" s="73">
        <f t="shared" si="19"/>
        <v>0.9892934099385976</v>
      </c>
      <c r="J171" s="73">
        <f t="shared" si="20"/>
        <v>1.0677777845890602E-2</v>
      </c>
      <c r="K171" s="73">
        <f t="shared" si="21"/>
        <v>2.8812215511793589E-5</v>
      </c>
      <c r="L171" s="42"/>
    </row>
    <row r="172" spans="1:12" x14ac:dyDescent="0.25">
      <c r="A172">
        <f t="shared" si="23"/>
        <v>168</v>
      </c>
      <c r="B172" s="5">
        <f t="shared" si="22"/>
        <v>5.3393293359592165E-3</v>
      </c>
      <c r="C172" s="5">
        <f t="shared" si="16"/>
        <v>-2.8073460371598476E-5</v>
      </c>
      <c r="D172" s="40">
        <v>1</v>
      </c>
      <c r="E172" s="40">
        <v>1</v>
      </c>
      <c r="F172" s="40">
        <v>0.01</v>
      </c>
      <c r="G172" s="29">
        <f t="shared" si="17"/>
        <v>0.99997147590664337</v>
      </c>
      <c r="H172" s="29">
        <f t="shared" si="18"/>
        <v>0.99997149156224208</v>
      </c>
      <c r="I172" s="73">
        <f t="shared" si="19"/>
        <v>0.98934984976583928</v>
      </c>
      <c r="J172" s="73">
        <f t="shared" si="20"/>
        <v>1.0621641796402763E-2</v>
      </c>
      <c r="K172" s="73">
        <f t="shared" si="21"/>
        <v>2.8508437757834687E-5</v>
      </c>
      <c r="L172" s="42"/>
    </row>
    <row r="173" spans="1:12" x14ac:dyDescent="0.25">
      <c r="A173">
        <f t="shared" si="23"/>
        <v>169</v>
      </c>
      <c r="B173" s="5">
        <f t="shared" si="22"/>
        <v>5.311255875587618E-3</v>
      </c>
      <c r="C173" s="5">
        <f t="shared" si="16"/>
        <v>-2.7779799352275272E-5</v>
      </c>
      <c r="D173" s="40">
        <v>1</v>
      </c>
      <c r="E173" s="40">
        <v>1</v>
      </c>
      <c r="F173" s="40">
        <v>0.01</v>
      </c>
      <c r="G173" s="29">
        <f t="shared" si="17"/>
        <v>0.99997177664661963</v>
      </c>
      <c r="H173" s="29">
        <f t="shared" si="18"/>
        <v>0.99997179056102392</v>
      </c>
      <c r="I173" s="73">
        <f t="shared" si="19"/>
        <v>0.98940569768780062</v>
      </c>
      <c r="J173" s="73">
        <f t="shared" si="20"/>
        <v>1.0566092873223307E-2</v>
      </c>
      <c r="K173" s="73">
        <f t="shared" si="21"/>
        <v>2.8209438975963995E-5</v>
      </c>
      <c r="L173" s="42"/>
    </row>
    <row r="174" spans="1:12" x14ac:dyDescent="0.25">
      <c r="A174">
        <f t="shared" si="23"/>
        <v>170</v>
      </c>
      <c r="B174" s="5">
        <f t="shared" si="22"/>
        <v>5.2834760762353423E-3</v>
      </c>
      <c r="C174" s="5">
        <f t="shared" si="16"/>
        <v>-2.7490722019424601E-5</v>
      </c>
      <c r="D174" s="40">
        <v>1</v>
      </c>
      <c r="E174" s="40">
        <v>1</v>
      </c>
      <c r="F174" s="40">
        <v>0.01</v>
      </c>
      <c r="G174" s="29">
        <f t="shared" si="17"/>
        <v>0.99997207265541366</v>
      </c>
      <c r="H174" s="29">
        <f t="shared" si="18"/>
        <v>0.99997208488055178</v>
      </c>
      <c r="I174" s="73">
        <f t="shared" si="19"/>
        <v>0.98946096296697739</v>
      </c>
      <c r="J174" s="73">
        <f t="shared" si="20"/>
        <v>1.0511121913574383E-2</v>
      </c>
      <c r="K174" s="73">
        <f t="shared" si="21"/>
        <v>2.7915119448151209E-5</v>
      </c>
      <c r="L174" s="42"/>
    </row>
    <row r="175" spans="1:12" x14ac:dyDescent="0.25">
      <c r="A175">
        <f t="shared" si="23"/>
        <v>171</v>
      </c>
      <c r="B175" s="5">
        <f t="shared" si="22"/>
        <v>5.2559853542159174E-3</v>
      </c>
      <c r="C175" s="5">
        <f t="shared" si="16"/>
        <v>-2.7206133473743675E-5</v>
      </c>
      <c r="D175" s="40">
        <v>1</v>
      </c>
      <c r="E175" s="40">
        <v>1</v>
      </c>
      <c r="F175" s="40">
        <v>0.01</v>
      </c>
      <c r="G175" s="29">
        <f t="shared" si="17"/>
        <v>0.99997236403174627</v>
      </c>
      <c r="H175" s="29">
        <f t="shared" si="18"/>
        <v>0.99997237461795629</v>
      </c>
      <c r="I175" s="73">
        <f t="shared" si="19"/>
        <v>0.98951565467361191</v>
      </c>
      <c r="J175" s="73">
        <f t="shared" si="20"/>
        <v>1.045671994434437E-2</v>
      </c>
      <c r="K175" s="73">
        <f t="shared" si="21"/>
        <v>2.7625382043732222E-5</v>
      </c>
      <c r="L175" s="42"/>
    </row>
    <row r="176" spans="1:12" x14ac:dyDescent="0.25">
      <c r="A176">
        <f t="shared" si="23"/>
        <v>172</v>
      </c>
      <c r="B176" s="5">
        <f t="shared" si="22"/>
        <v>5.2287792207421739E-3</v>
      </c>
      <c r="C176" s="5">
        <f t="shared" si="16"/>
        <v>-2.6925941259218599E-5</v>
      </c>
      <c r="D176" s="40">
        <v>1</v>
      </c>
      <c r="E176" s="40">
        <v>1</v>
      </c>
      <c r="F176" s="40">
        <v>0.01</v>
      </c>
      <c r="G176" s="29">
        <f t="shared" si="17"/>
        <v>0.99997265087177678</v>
      </c>
      <c r="H176" s="29">
        <f t="shared" si="18"/>
        <v>0.99997265986786077</v>
      </c>
      <c r="I176" s="73">
        <f t="shared" si="19"/>
        <v>0.9895697816906549</v>
      </c>
      <c r="J176" s="73">
        <f t="shared" si="20"/>
        <v>1.0402878177205817E-2</v>
      </c>
      <c r="K176" s="73">
        <f t="shared" si="21"/>
        <v>2.7340132139265136E-5</v>
      </c>
      <c r="L176" s="42"/>
    </row>
    <row r="177" spans="1:12" x14ac:dyDescent="0.25">
      <c r="A177">
        <f t="shared" si="23"/>
        <v>173</v>
      </c>
      <c r="B177" s="5">
        <f t="shared" si="22"/>
        <v>5.2018532794829552E-3</v>
      </c>
      <c r="C177" s="5">
        <f t="shared" si="16"/>
        <v>-2.6650055288025359E-5</v>
      </c>
      <c r="D177" s="40">
        <v>1</v>
      </c>
      <c r="E177" s="40">
        <v>1</v>
      </c>
      <c r="F177" s="40">
        <v>0.01</v>
      </c>
      <c r="G177" s="29">
        <f t="shared" si="17"/>
        <v>0.99997293326918213</v>
      </c>
      <c r="H177" s="29">
        <f t="shared" si="18"/>
        <v>0.99997294072245879</v>
      </c>
      <c r="I177" s="73">
        <f t="shared" si="19"/>
        <v>0.98962335271857538</v>
      </c>
      <c r="J177" s="73">
        <f t="shared" si="20"/>
        <v>1.0349588003883374E-2</v>
      </c>
      <c r="K177" s="73">
        <f t="shared" si="21"/>
        <v>2.7059277541267576E-5</v>
      </c>
      <c r="L177" s="42"/>
    </row>
    <row r="178" spans="1:12" x14ac:dyDescent="0.25">
      <c r="A178">
        <f t="shared" si="23"/>
        <v>174</v>
      </c>
      <c r="B178" s="5">
        <f t="shared" si="22"/>
        <v>5.1752032241949297E-3</v>
      </c>
      <c r="C178" s="5">
        <f t="shared" si="16"/>
        <v>-2.6378387768110201E-5</v>
      </c>
      <c r="D178" s="40">
        <v>1</v>
      </c>
      <c r="E178" s="40">
        <v>1</v>
      </c>
      <c r="F178" s="40">
        <v>0.01</v>
      </c>
      <c r="G178" s="29">
        <f t="shared" si="17"/>
        <v>0.9999732113152342</v>
      </c>
      <c r="H178" s="29">
        <f t="shared" si="18"/>
        <v>0.99997321727158828</v>
      </c>
      <c r="I178" s="73">
        <f t="shared" si="19"/>
        <v>0.98967637628002181</v>
      </c>
      <c r="J178" s="73">
        <f t="shared" si="20"/>
        <v>1.0296840991566424E-2</v>
      </c>
      <c r="K178" s="73">
        <f t="shared" si="21"/>
        <v>2.6782728411717596E-5</v>
      </c>
      <c r="L178" s="42"/>
    </row>
    <row r="179" spans="1:12" x14ac:dyDescent="0.25">
      <c r="A179">
        <f t="shared" si="23"/>
        <v>175</v>
      </c>
      <c r="B179" s="5">
        <f t="shared" si="22"/>
        <v>5.1488248364268199E-3</v>
      </c>
      <c r="C179" s="5">
        <f t="shared" si="16"/>
        <v>-2.6110853133340508E-5</v>
      </c>
      <c r="D179" s="40">
        <v>1</v>
      </c>
      <c r="E179" s="40">
        <v>1</v>
      </c>
      <c r="F179" s="40">
        <v>0.01</v>
      </c>
      <c r="G179" s="29">
        <f t="shared" si="17"/>
        <v>0.99997348509887241</v>
      </c>
      <c r="H179" s="29">
        <f t="shared" si="18"/>
        <v>0.99997348960280374</v>
      </c>
      <c r="I179" s="73">
        <f t="shared" si="19"/>
        <v>0.98972886072434252</v>
      </c>
      <c r="J179" s="73">
        <f t="shared" si="20"/>
        <v>1.0244628878461228E-2</v>
      </c>
      <c r="K179" s="73">
        <f t="shared" si="21"/>
        <v>2.651039719620567E-5</v>
      </c>
      <c r="L179" s="42"/>
    </row>
    <row r="180" spans="1:12" x14ac:dyDescent="0.25">
      <c r="A180">
        <f t="shared" si="23"/>
        <v>176</v>
      </c>
      <c r="B180" s="5">
        <f t="shared" si="22"/>
        <v>5.1227139832934797E-3</v>
      </c>
      <c r="C180" s="5">
        <f t="shared" si="16"/>
        <v>-2.5847367976122563E-5</v>
      </c>
      <c r="D180" s="40">
        <v>1</v>
      </c>
      <c r="E180" s="40">
        <v>1</v>
      </c>
      <c r="F180" s="40">
        <v>0.01</v>
      </c>
      <c r="G180" s="29">
        <f t="shared" si="17"/>
        <v>0.99997375470677574</v>
      </c>
      <c r="H180" s="29">
        <f t="shared" si="18"/>
        <v>0.99997375780144548</v>
      </c>
      <c r="I180" s="73">
        <f t="shared" si="19"/>
        <v>0.98978081423196773</v>
      </c>
      <c r="J180" s="73">
        <f t="shared" si="20"/>
        <v>1.0192943569477699E-2</v>
      </c>
      <c r="K180" s="73">
        <f t="shared" si="21"/>
        <v>2.6242198554630549E-5</v>
      </c>
      <c r="L180" s="42"/>
    </row>
    <row r="181" spans="1:12" x14ac:dyDescent="0.25">
      <c r="A181">
        <f t="shared" si="23"/>
        <v>177</v>
      </c>
      <c r="B181" s="5">
        <f t="shared" si="22"/>
        <v>5.0968666153173572E-3</v>
      </c>
      <c r="C181" s="5">
        <f t="shared" si="16"/>
        <v>-2.5587850982387067E-5</v>
      </c>
      <c r="D181" s="40">
        <v>1</v>
      </c>
      <c r="E181" s="40">
        <v>1</v>
      </c>
      <c r="F181" s="40">
        <v>0.01</v>
      </c>
      <c r="G181" s="29">
        <f t="shared" si="17"/>
        <v>0.99997402022343107</v>
      </c>
      <c r="H181" s="29">
        <f t="shared" si="18"/>
        <v>0.99997402195070562</v>
      </c>
      <c r="I181" s="73">
        <f t="shared" si="19"/>
        <v>0.98983224481865961</v>
      </c>
      <c r="J181" s="73">
        <f t="shared" si="20"/>
        <v>1.014177713204604E-2</v>
      </c>
      <c r="K181" s="73">
        <f t="shared" si="21"/>
        <v>2.5978049294336612E-5</v>
      </c>
      <c r="L181" s="42"/>
    </row>
    <row r="182" spans="1:12" x14ac:dyDescent="0.25">
      <c r="A182">
        <f t="shared" si="23"/>
        <v>178</v>
      </c>
      <c r="B182" s="5">
        <f t="shared" si="22"/>
        <v>5.0712787643349706E-3</v>
      </c>
      <c r="C182" s="5">
        <f t="shared" si="16"/>
        <v>-2.5332222868847855E-5</v>
      </c>
      <c r="D182" s="40">
        <v>1</v>
      </c>
      <c r="E182" s="40">
        <v>1</v>
      </c>
      <c r="F182" s="40">
        <v>0.01</v>
      </c>
      <c r="G182" s="29">
        <f t="shared" si="17"/>
        <v>0.99997428173119851</v>
      </c>
      <c r="H182" s="29">
        <f t="shared" si="18"/>
        <v>0.99997428213169437</v>
      </c>
      <c r="I182" s="73">
        <f t="shared" si="19"/>
        <v>0.98988316033963564</v>
      </c>
      <c r="J182" s="73">
        <f t="shared" si="20"/>
        <v>1.0091121792058752E-2</v>
      </c>
      <c r="K182" s="73">
        <f t="shared" si="21"/>
        <v>2.5717868305594826E-5</v>
      </c>
      <c r="L182" s="42"/>
    </row>
    <row r="183" spans="1:12" x14ac:dyDescent="0.25">
      <c r="A183">
        <f t="shared" si="23"/>
        <v>179</v>
      </c>
      <c r="B183" s="5">
        <f t="shared" si="22"/>
        <v>5.0459465414661227E-3</v>
      </c>
      <c r="C183" s="5">
        <f t="shared" si="16"/>
        <v>-2.5080406322443252E-5</v>
      </c>
      <c r="D183" s="40">
        <v>1</v>
      </c>
      <c r="E183" s="40">
        <v>1</v>
      </c>
      <c r="F183" s="40">
        <v>0.01</v>
      </c>
      <c r="G183" s="29">
        <f t="shared" si="17"/>
        <v>0.99997453931037739</v>
      </c>
      <c r="H183" s="29">
        <f t="shared" si="18"/>
        <v>0.99997453842350048</v>
      </c>
      <c r="I183" s="73">
        <f t="shared" si="19"/>
        <v>0.98993356849356695</v>
      </c>
      <c r="J183" s="73">
        <f t="shared" si="20"/>
        <v>1.0040969929933577E-2</v>
      </c>
      <c r="K183" s="73">
        <f t="shared" si="21"/>
        <v>2.5461576499333927E-5</v>
      </c>
      <c r="L183" s="42"/>
    </row>
    <row r="184" spans="1:12" x14ac:dyDescent="0.25">
      <c r="A184">
        <f t="shared" si="23"/>
        <v>180</v>
      </c>
      <c r="B184" s="5">
        <f t="shared" si="22"/>
        <v>5.0208661351436798E-3</v>
      </c>
      <c r="C184" s="5">
        <f t="shared" si="16"/>
        <v>-2.4832325941874082E-5</v>
      </c>
      <c r="D184" s="40">
        <v>1</v>
      </c>
      <c r="E184" s="40">
        <v>1</v>
      </c>
      <c r="F184" s="40">
        <v>0.01</v>
      </c>
      <c r="G184" s="29">
        <f t="shared" si="17"/>
        <v>0.99997479303926551</v>
      </c>
      <c r="H184" s="29">
        <f t="shared" si="18"/>
        <v>0.99997479090325314</v>
      </c>
      <c r="I184" s="73">
        <f t="shared" si="19"/>
        <v>0.98998347682645982</v>
      </c>
      <c r="J184" s="73">
        <f t="shared" si="20"/>
        <v>9.9913140767932951E-3</v>
      </c>
      <c r="K184" s="73">
        <f t="shared" si="21"/>
        <v>2.5209096747032632E-5</v>
      </c>
      <c r="L184" s="42"/>
    </row>
    <row r="185" spans="1:12" x14ac:dyDescent="0.25">
      <c r="A185">
        <f t="shared" si="23"/>
        <v>181</v>
      </c>
      <c r="B185" s="5">
        <f t="shared" si="22"/>
        <v>4.9960338092018058E-3</v>
      </c>
      <c r="C185" s="5">
        <f t="shared" si="16"/>
        <v>-2.4587908181155303E-5</v>
      </c>
      <c r="D185" s="40">
        <v>1</v>
      </c>
      <c r="E185" s="40">
        <v>1</v>
      </c>
      <c r="F185" s="40">
        <v>0.01</v>
      </c>
      <c r="G185" s="29">
        <f t="shared" si="17"/>
        <v>0.99997504299422058</v>
      </c>
      <c r="H185" s="29">
        <f t="shared" si="18"/>
        <v>0.9999750396461774</v>
      </c>
      <c r="I185" s="73">
        <f t="shared" si="19"/>
        <v>0.99003289273541917</v>
      </c>
      <c r="J185" s="73">
        <f t="shared" si="20"/>
        <v>9.9421469107582369E-3</v>
      </c>
      <c r="K185" s="73">
        <f t="shared" si="21"/>
        <v>2.4960353822687506E-5</v>
      </c>
      <c r="L185" s="42"/>
    </row>
    <row r="186" spans="1:12" x14ac:dyDescent="0.25">
      <c r="A186">
        <f t="shared" si="23"/>
        <v>182</v>
      </c>
      <c r="B186" s="5">
        <f t="shared" si="22"/>
        <v>4.9714459010206501E-3</v>
      </c>
      <c r="C186" s="5">
        <f t="shared" si="16"/>
        <v>-2.4347081295102871E-5</v>
      </c>
      <c r="D186" s="40">
        <v>1</v>
      </c>
      <c r="E186" s="40">
        <v>1</v>
      </c>
      <c r="F186" s="40">
        <v>0.01</v>
      </c>
      <c r="G186" s="29">
        <f t="shared" si="17"/>
        <v>0.99997528924971557</v>
      </c>
      <c r="H186" s="29">
        <f t="shared" si="18"/>
        <v>0.99997528472565334</v>
      </c>
      <c r="I186" s="73">
        <f t="shared" si="19"/>
        <v>0.99008182347230556</v>
      </c>
      <c r="J186" s="73">
        <f t="shared" si="20"/>
        <v>9.89346125334775E-3</v>
      </c>
      <c r="K186" s="73">
        <f t="shared" si="21"/>
        <v>2.4715274346775024E-5</v>
      </c>
      <c r="L186" s="42"/>
    </row>
    <row r="187" spans="1:12" x14ac:dyDescent="0.25">
      <c r="A187">
        <f t="shared" si="23"/>
        <v>183</v>
      </c>
      <c r="B187" s="5">
        <f t="shared" si="22"/>
        <v>4.9470988197255475E-3</v>
      </c>
      <c r="C187" s="5">
        <f t="shared" si="16"/>
        <v>-2.4109775286679981E-5</v>
      </c>
      <c r="D187" s="40">
        <v>1</v>
      </c>
      <c r="E187" s="40">
        <v>1</v>
      </c>
      <c r="F187" s="40">
        <v>0.01</v>
      </c>
      <c r="G187" s="29">
        <f t="shared" si="17"/>
        <v>0.99997553187839683</v>
      </c>
      <c r="H187" s="29">
        <f t="shared" si="18"/>
        <v>0.9999755262132678</v>
      </c>
      <c r="I187" s="73">
        <f t="shared" si="19"/>
        <v>0.990130276147281</v>
      </c>
      <c r="J187" s="73">
        <f t="shared" si="20"/>
        <v>9.8452500659868356E-3</v>
      </c>
      <c r="K187" s="73">
        <f t="shared" si="21"/>
        <v>2.4473786732129903E-5</v>
      </c>
      <c r="L187" s="42"/>
    </row>
    <row r="188" spans="1:12" x14ac:dyDescent="0.25">
      <c r="A188">
        <f t="shared" si="23"/>
        <v>184</v>
      </c>
      <c r="B188" s="5">
        <f t="shared" si="22"/>
        <v>4.9229890444388675E-3</v>
      </c>
      <c r="C188" s="5">
        <f t="shared" si="16"/>
        <v>-2.3875921856130783E-5</v>
      </c>
      <c r="D188" s="40">
        <v>1</v>
      </c>
      <c r="E188" s="40">
        <v>1</v>
      </c>
      <c r="F188" s="40">
        <v>0.01</v>
      </c>
      <c r="G188" s="29">
        <f t="shared" si="17"/>
        <v>0.9999757709511351</v>
      </c>
      <c r="H188" s="29">
        <f t="shared" si="18"/>
        <v>0.99997576417886824</v>
      </c>
      <c r="I188" s="73">
        <f t="shared" si="19"/>
        <v>0.99017825773225387</v>
      </c>
      <c r="J188" s="73">
        <f t="shared" si="20"/>
        <v>9.7975064466144044E-3</v>
      </c>
      <c r="K188" s="73">
        <f t="shared" si="21"/>
        <v>2.4235821131665115E-5</v>
      </c>
      <c r="L188" s="42"/>
    </row>
    <row r="189" spans="1:12" x14ac:dyDescent="0.25">
      <c r="A189">
        <f t="shared" si="23"/>
        <v>185</v>
      </c>
      <c r="B189" s="5">
        <f t="shared" si="22"/>
        <v>4.8991131225827366E-3</v>
      </c>
      <c r="C189" s="5">
        <f t="shared" si="16"/>
        <v>-2.3645454351832543E-5</v>
      </c>
      <c r="D189" s="40">
        <v>1</v>
      </c>
      <c r="E189" s="40">
        <v>1</v>
      </c>
      <c r="F189" s="40">
        <v>0.01</v>
      </c>
      <c r="G189" s="29">
        <f t="shared" si="17"/>
        <v>0.99997600653707952</v>
      </c>
      <c r="H189" s="29">
        <f t="shared" si="18"/>
        <v>0.99997599869061216</v>
      </c>
      <c r="I189" s="73">
        <f t="shared" si="19"/>
        <v>0.99022577506422238</v>
      </c>
      <c r="J189" s="73">
        <f t="shared" si="20"/>
        <v>9.7502236263897479E-3</v>
      </c>
      <c r="K189" s="73">
        <f t="shared" si="21"/>
        <v>2.4001309387862371E-5</v>
      </c>
      <c r="L189" s="42"/>
    </row>
    <row r="190" spans="1:12" x14ac:dyDescent="0.25">
      <c r="A190">
        <f t="shared" si="23"/>
        <v>186</v>
      </c>
      <c r="B190" s="5">
        <f t="shared" si="22"/>
        <v>4.8754676682309043E-3</v>
      </c>
      <c r="C190" s="5">
        <f t="shared" si="16"/>
        <v>-2.3418307722800131E-5</v>
      </c>
      <c r="D190" s="40">
        <v>1</v>
      </c>
      <c r="E190" s="40">
        <v>1</v>
      </c>
      <c r="F190" s="40">
        <v>0.01</v>
      </c>
      <c r="G190" s="29">
        <f t="shared" si="17"/>
        <v>0.999976238703706</v>
      </c>
      <c r="H190" s="29">
        <f t="shared" si="18"/>
        <v>0.9999762298150161</v>
      </c>
      <c r="I190" s="73">
        <f t="shared" si="19"/>
        <v>0.99027283484852224</v>
      </c>
      <c r="J190" s="73">
        <f t="shared" si="20"/>
        <v>9.7033949664938786E-3</v>
      </c>
      <c r="K190" s="73">
        <f t="shared" si="21"/>
        <v>2.3770184983964891E-5</v>
      </c>
      <c r="L190" s="42"/>
    </row>
    <row r="191" spans="1:12" x14ac:dyDescent="0.25">
      <c r="A191">
        <f t="shared" si="23"/>
        <v>187</v>
      </c>
      <c r="B191" s="5">
        <f t="shared" si="22"/>
        <v>4.852049360508104E-3</v>
      </c>
      <c r="C191" s="5">
        <f t="shared" si="16"/>
        <v>-2.3194418472779695E-5</v>
      </c>
      <c r="D191" s="40">
        <v>1</v>
      </c>
      <c r="E191" s="40">
        <v>1</v>
      </c>
      <c r="F191" s="40">
        <v>0.01</v>
      </c>
      <c r="G191" s="29">
        <f t="shared" si="17"/>
        <v>0.99997646751686597</v>
      </c>
      <c r="H191" s="29">
        <f t="shared" si="18"/>
        <v>0.99997645761700327</v>
      </c>
      <c r="I191" s="73">
        <f t="shared" si="19"/>
        <v>0.99031944366198066</v>
      </c>
      <c r="J191" s="73">
        <f t="shared" si="20"/>
        <v>9.6570139550225947E-3</v>
      </c>
      <c r="K191" s="73">
        <f t="shared" si="21"/>
        <v>2.3542382996807103E-5</v>
      </c>
      <c r="L191" s="42"/>
    </row>
    <row r="192" spans="1:12" x14ac:dyDescent="0.25">
      <c r="A192">
        <f t="shared" si="23"/>
        <v>188</v>
      </c>
      <c r="B192" s="5">
        <f t="shared" si="22"/>
        <v>4.8288549420353244E-3</v>
      </c>
      <c r="C192" s="5">
        <f t="shared" si="16"/>
        <v>-2.2973724615871089E-5</v>
      </c>
      <c r="D192" s="40">
        <v>1</v>
      </c>
      <c r="E192" s="40">
        <v>1</v>
      </c>
      <c r="F192" s="40">
        <v>0.01</v>
      </c>
      <c r="G192" s="29">
        <f t="shared" si="17"/>
        <v>0.99997669304083325</v>
      </c>
      <c r="H192" s="29">
        <f t="shared" si="18"/>
        <v>0.99997668215994884</v>
      </c>
      <c r="I192" s="73">
        <f t="shared" si="19"/>
        <v>0.99036560795598061</v>
      </c>
      <c r="J192" s="73">
        <f t="shared" si="20"/>
        <v>9.6110742039682111E-3</v>
      </c>
      <c r="K192" s="73">
        <f t="shared" si="21"/>
        <v>2.3317840051218976E-5</v>
      </c>
      <c r="L192" s="42"/>
    </row>
    <row r="193" spans="1:12" x14ac:dyDescent="0.25">
      <c r="A193">
        <f t="shared" si="23"/>
        <v>189</v>
      </c>
      <c r="B193" s="5">
        <f t="shared" si="22"/>
        <v>4.8058812174194537E-3</v>
      </c>
      <c r="C193" s="5">
        <f t="shared" si="16"/>
        <v>-2.275616563362105E-5</v>
      </c>
      <c r="D193" s="40">
        <v>1</v>
      </c>
      <c r="E193" s="40">
        <v>1</v>
      </c>
      <c r="F193" s="40">
        <v>0.01</v>
      </c>
      <c r="G193" s="29">
        <f t="shared" si="17"/>
        <v>0.99997691533834931</v>
      </c>
      <c r="H193" s="29">
        <f t="shared" si="18"/>
        <v>0.9999769035057241</v>
      </c>
      <c r="I193" s="73">
        <f t="shared" si="19"/>
        <v>0.99041133405943704</v>
      </c>
      <c r="J193" s="73">
        <f t="shared" si="20"/>
        <v>9.5655694462870172E-3</v>
      </c>
      <c r="K193" s="73">
        <f t="shared" si="21"/>
        <v>2.3096494275945091E-5</v>
      </c>
      <c r="L193" s="42"/>
    </row>
    <row r="194" spans="1:12" x14ac:dyDescent="0.25">
      <c r="A194">
        <f t="shared" si="23"/>
        <v>190</v>
      </c>
      <c r="B194" s="5">
        <f t="shared" si="22"/>
        <v>4.7831250517858326E-3</v>
      </c>
      <c r="C194" s="5">
        <f t="shared" si="16"/>
        <v>-2.2541682433531763E-5</v>
      </c>
      <c r="D194" s="40">
        <v>1</v>
      </c>
      <c r="E194" s="40">
        <v>1</v>
      </c>
      <c r="F194" s="40">
        <v>0.01</v>
      </c>
      <c r="G194" s="29">
        <f t="shared" si="17"/>
        <v>0.99997713447066683</v>
      </c>
      <c r="H194" s="29">
        <f t="shared" si="18"/>
        <v>0.99997712171473907</v>
      </c>
      <c r="I194" s="73">
        <f t="shared" si="19"/>
        <v>0.99045662818168945</v>
      </c>
      <c r="J194" s="73">
        <f t="shared" si="20"/>
        <v>9.5204935330496232E-3</v>
      </c>
      <c r="K194" s="73">
        <f t="shared" si="21"/>
        <v>2.2878285261021226E-5</v>
      </c>
      <c r="L194" s="42"/>
    </row>
    <row r="195" spans="1:12" x14ac:dyDescent="0.25">
      <c r="A195">
        <f t="shared" si="23"/>
        <v>191</v>
      </c>
      <c r="B195" s="5">
        <f t="shared" si="22"/>
        <v>4.760583369352301E-3</v>
      </c>
      <c r="C195" s="5">
        <f t="shared" si="16"/>
        <v>-2.2330217308931691E-5</v>
      </c>
      <c r="D195" s="40">
        <v>1</v>
      </c>
      <c r="E195" s="40">
        <v>1</v>
      </c>
      <c r="F195" s="40">
        <v>0.01</v>
      </c>
      <c r="G195" s="29">
        <f t="shared" si="17"/>
        <v>0.99997735049759173</v>
      </c>
      <c r="H195" s="29">
        <f t="shared" si="18"/>
        <v>0.99997733684598356</v>
      </c>
      <c r="I195" s="73">
        <f t="shared" si="19"/>
        <v>0.99050149641531204</v>
      </c>
      <c r="J195" s="73">
        <f t="shared" si="20"/>
        <v>9.4758404306714943E-3</v>
      </c>
      <c r="K195" s="73">
        <f t="shared" si="21"/>
        <v>2.2663154016553708E-5</v>
      </c>
      <c r="L195" s="42"/>
    </row>
    <row r="196" spans="1:12" x14ac:dyDescent="0.25">
      <c r="A196">
        <f t="shared" si="23"/>
        <v>192</v>
      </c>
      <c r="B196" s="5">
        <f t="shared" si="22"/>
        <v>4.7382531520433696E-3</v>
      </c>
      <c r="C196" s="5">
        <f t="shared" si="16"/>
        <v>-2.2121713900157774E-5</v>
      </c>
      <c r="D196" s="40">
        <v>1</v>
      </c>
      <c r="E196" s="40">
        <v>1</v>
      </c>
      <c r="F196" s="40">
        <v>0.01</v>
      </c>
      <c r="G196" s="29">
        <f t="shared" si="17"/>
        <v>0.99997756347752376</v>
      </c>
      <c r="H196" s="29">
        <f t="shared" si="18"/>
        <v>0.99997754895706725</v>
      </c>
      <c r="I196" s="73">
        <f t="shared" si="19"/>
        <v>0.99054594473884616</v>
      </c>
      <c r="J196" s="73">
        <f t="shared" si="20"/>
        <v>9.4316042182210416E-3</v>
      </c>
      <c r="K196" s="73">
        <f t="shared" si="21"/>
        <v>2.2451042932848929E-5</v>
      </c>
      <c r="L196" s="42"/>
    </row>
    <row r="197" spans="1:12" x14ac:dyDescent="0.25">
      <c r="A197">
        <f t="shared" si="23"/>
        <v>193</v>
      </c>
      <c r="B197" s="5">
        <f t="shared" si="22"/>
        <v>4.716131438143212E-3</v>
      </c>
      <c r="C197" s="5">
        <f t="shared" ref="C197:C260" si="24">((1-B197)*B197) * ( (B197*(F197 - E197) + (1-B197)*(E197 - D197) )) / G197</f>
        <v>-2.1916117157000184E-5</v>
      </c>
      <c r="D197" s="40">
        <v>1</v>
      </c>
      <c r="E197" s="40">
        <v>1</v>
      </c>
      <c r="F197" s="40">
        <v>0.01</v>
      </c>
      <c r="G197" s="29">
        <f t="shared" ref="G197:G254" si="25">(((1-B196)^2)*D197) + (2*(1-B196)*(B196)*E197) + ((B196^2)*F197)</f>
        <v>0.99997777346749661</v>
      </c>
      <c r="H197" s="29">
        <f t="shared" ref="H197:H254" si="26">(1-B197)^2 + 2*B197*(1-B197)</f>
        <v>0.99997775810425815</v>
      </c>
      <c r="I197" s="73">
        <f t="shared" ref="I197:I204" si="27">(1-B197)^2</f>
        <v>0.99058997901945545</v>
      </c>
      <c r="J197" s="73">
        <f t="shared" ref="J197:J204" si="28">2*B197*(1-B197)</f>
        <v>9.3877790848027384E-3</v>
      </c>
      <c r="K197" s="73">
        <f t="shared" ref="K197:K204" si="29">B197^2</f>
        <v>2.2241895741842762E-5</v>
      </c>
      <c r="L197" s="42"/>
    </row>
    <row r="198" spans="1:12" x14ac:dyDescent="0.25">
      <c r="A198">
        <f t="shared" si="23"/>
        <v>194</v>
      </c>
      <c r="B198" s="5">
        <f t="shared" ref="B198:B261" si="30">B197 + C197</f>
        <v>4.6942153209862114E-3</v>
      </c>
      <c r="C198" s="5">
        <f t="shared" si="24"/>
        <v>-2.1713373302363109E-5</v>
      </c>
      <c r="D198" s="40">
        <v>1</v>
      </c>
      <c r="E198" s="40">
        <v>1</v>
      </c>
      <c r="F198" s="40">
        <v>0.01</v>
      </c>
      <c r="G198" s="29">
        <f t="shared" si="25"/>
        <v>0.99997798052321551</v>
      </c>
      <c r="H198" s="29">
        <f t="shared" si="26"/>
        <v>0.99997796434252018</v>
      </c>
      <c r="I198" s="73">
        <f t="shared" si="27"/>
        <v>0.99063360501550735</v>
      </c>
      <c r="J198" s="73">
        <f t="shared" si="28"/>
        <v>9.3443593270128595E-3</v>
      </c>
      <c r="K198" s="73">
        <f t="shared" si="29"/>
        <v>2.2035657479781679E-5</v>
      </c>
      <c r="L198" s="42"/>
    </row>
    <row r="199" spans="1:12" x14ac:dyDescent="0.25">
      <c r="A199">
        <f t="shared" ref="A199:A254" si="31">A198+1</f>
        <v>195</v>
      </c>
      <c r="B199" s="5">
        <f t="shared" si="30"/>
        <v>4.672501947683848E-3</v>
      </c>
      <c r="C199" s="5">
        <f t="shared" si="24"/>
        <v>-2.1513429797096556E-5</v>
      </c>
      <c r="D199" s="40">
        <v>1</v>
      </c>
      <c r="E199" s="40">
        <v>1</v>
      </c>
      <c r="F199" s="40">
        <v>0.01</v>
      </c>
      <c r="G199" s="29">
        <f t="shared" si="25"/>
        <v>0.99997818469909494</v>
      </c>
      <c r="H199" s="29">
        <f t="shared" si="26"/>
        <v>0.99997816772554882</v>
      </c>
      <c r="I199" s="73">
        <f t="shared" si="27"/>
        <v>0.99067682837908333</v>
      </c>
      <c r="J199" s="73">
        <f t="shared" si="28"/>
        <v>9.3013393464654766E-3</v>
      </c>
      <c r="K199" s="73">
        <f t="shared" si="29"/>
        <v>2.1832274451109354E-5</v>
      </c>
      <c r="L199" s="42"/>
    </row>
    <row r="200" spans="1:12" x14ac:dyDescent="0.25">
      <c r="A200">
        <f t="shared" si="31"/>
        <v>196</v>
      </c>
      <c r="B200" s="5">
        <f t="shared" si="30"/>
        <v>4.6509885178867517E-3</v>
      </c>
      <c r="C200" s="5">
        <f t="shared" si="24"/>
        <v>-2.1316235305956419E-5</v>
      </c>
      <c r="D200" s="40">
        <v>1</v>
      </c>
      <c r="E200" s="40">
        <v>1</v>
      </c>
      <c r="F200" s="40">
        <v>0.01</v>
      </c>
      <c r="G200" s="29">
        <f t="shared" si="25"/>
        <v>0.99997838604829337</v>
      </c>
      <c r="H200" s="29">
        <f t="shared" si="26"/>
        <v>0.99997836830580666</v>
      </c>
      <c r="I200" s="73">
        <f t="shared" si="27"/>
        <v>0.99071965465842016</v>
      </c>
      <c r="J200" s="73">
        <f t="shared" si="28"/>
        <v>9.2587136473864743E-3</v>
      </c>
      <c r="K200" s="73">
        <f t="shared" si="29"/>
        <v>2.1631694193514403E-5</v>
      </c>
    </row>
    <row r="201" spans="1:12" x14ac:dyDescent="0.25">
      <c r="A201">
        <f t="shared" si="31"/>
        <v>197</v>
      </c>
      <c r="B201" s="5">
        <f t="shared" si="30"/>
        <v>4.6296722825807952E-3</v>
      </c>
      <c r="C201" s="5">
        <f t="shared" si="24"/>
        <v>-2.1121739664651475E-5</v>
      </c>
      <c r="D201" s="40">
        <v>1</v>
      </c>
      <c r="E201" s="40">
        <v>1</v>
      </c>
      <c r="F201" s="40">
        <v>0.01</v>
      </c>
      <c r="G201" s="29">
        <f t="shared" si="25"/>
        <v>0.99997858462274858</v>
      </c>
      <c r="H201" s="29">
        <f t="shared" si="26"/>
        <v>0.99997856613455582</v>
      </c>
      <c r="I201" s="73">
        <f t="shared" si="27"/>
        <v>0.99076208930028242</v>
      </c>
      <c r="J201" s="73">
        <f t="shared" si="28"/>
        <v>9.2164768342733964E-3</v>
      </c>
      <c r="K201" s="73">
        <f t="shared" si="29"/>
        <v>2.143386544409687E-5</v>
      </c>
    </row>
    <row r="202" spans="1:12" x14ac:dyDescent="0.25">
      <c r="A202">
        <f t="shared" si="31"/>
        <v>198</v>
      </c>
      <c r="B202" s="5">
        <f t="shared" si="30"/>
        <v>4.6085505429161438E-3</v>
      </c>
      <c r="C202" s="5">
        <f t="shared" si="24"/>
        <v>-2.0929893847938007E-5</v>
      </c>
      <c r="D202" s="40">
        <v>1</v>
      </c>
      <c r="E202" s="40">
        <v>1</v>
      </c>
      <c r="F202" s="40">
        <v>0.01</v>
      </c>
      <c r="G202" s="29">
        <f t="shared" si="25"/>
        <v>0.99997878047321032</v>
      </c>
      <c r="H202" s="29">
        <f t="shared" si="26"/>
        <v>0.99997876126189356</v>
      </c>
      <c r="I202" s="73">
        <f t="shared" si="27"/>
        <v>0.99080413765227449</v>
      </c>
      <c r="J202" s="73">
        <f t="shared" si="28"/>
        <v>9.1746236096190634E-3</v>
      </c>
      <c r="K202" s="73">
        <f t="shared" si="29"/>
        <v>2.1238738106612684E-5</v>
      </c>
    </row>
    <row r="203" spans="1:12" x14ac:dyDescent="0.25">
      <c r="A203">
        <f t="shared" si="31"/>
        <v>199</v>
      </c>
      <c r="B203" s="5">
        <f t="shared" si="30"/>
        <v>4.587620649068206E-3</v>
      </c>
      <c r="C203" s="5">
        <f t="shared" si="24"/>
        <v>-2.0740649938723945E-5</v>
      </c>
      <c r="D203" s="40">
        <v>1</v>
      </c>
      <c r="E203" s="40">
        <v>1</v>
      </c>
      <c r="F203" s="40">
        <v>0.01</v>
      </c>
      <c r="G203" s="29">
        <f t="shared" si="25"/>
        <v>0.99997897364927457</v>
      </c>
      <c r="H203" s="29">
        <f t="shared" si="26"/>
        <v>0.99997895373678014</v>
      </c>
      <c r="I203" s="73">
        <f t="shared" si="27"/>
        <v>0.99084580496508323</v>
      </c>
      <c r="J203" s="73">
        <f t="shared" si="28"/>
        <v>9.133148771696898E-3</v>
      </c>
      <c r="K203" s="73">
        <f t="shared" si="29"/>
        <v>2.1046263219756987E-5</v>
      </c>
    </row>
    <row r="204" spans="1:12" x14ac:dyDescent="0.25">
      <c r="A204">
        <f t="shared" si="31"/>
        <v>200</v>
      </c>
      <c r="B204" s="5">
        <f t="shared" si="30"/>
        <v>4.5668799991294817E-3</v>
      </c>
      <c r="C204" s="5">
        <f t="shared" si="24"/>
        <v>-2.0553961098146446E-5</v>
      </c>
      <c r="D204" s="40">
        <v>1</v>
      </c>
      <c r="E204" s="40">
        <v>1</v>
      </c>
      <c r="F204" s="40">
        <v>0.01</v>
      </c>
      <c r="G204" s="29">
        <f t="shared" si="25"/>
        <v>0.99997916419941235</v>
      </c>
      <c r="H204" s="29">
        <f t="shared" si="26"/>
        <v>0.99997914360707352</v>
      </c>
      <c r="I204" s="73">
        <f t="shared" si="27"/>
        <v>0.99088709639466743</v>
      </c>
      <c r="J204" s="73">
        <f t="shared" si="28"/>
        <v>9.0920472124060656E-3</v>
      </c>
      <c r="K204" s="73">
        <f t="shared" si="29"/>
        <v>2.0856392926448893E-5</v>
      </c>
    </row>
    <row r="205" spans="1:12" x14ac:dyDescent="0.25">
      <c r="A205">
        <f t="shared" si="31"/>
        <v>201</v>
      </c>
      <c r="B205" s="5">
        <f t="shared" si="30"/>
        <v>4.5463260380313349E-3</v>
      </c>
      <c r="C205" s="5">
        <f t="shared" si="24"/>
        <v>-2.0369781536587716E-5</v>
      </c>
      <c r="D205" s="40">
        <v>1</v>
      </c>
      <c r="E205" s="40">
        <v>1</v>
      </c>
      <c r="F205" s="40">
        <v>0.01</v>
      </c>
      <c r="G205" s="29">
        <f t="shared" si="25"/>
        <v>0.99997935217100276</v>
      </c>
      <c r="H205" s="29">
        <f t="shared" si="26"/>
        <v>0.99997933091955604</v>
      </c>
    </row>
    <row r="206" spans="1:12" x14ac:dyDescent="0.25">
      <c r="A206">
        <f t="shared" si="31"/>
        <v>202</v>
      </c>
      <c r="B206" s="5">
        <f t="shared" si="30"/>
        <v>4.5259562564947476E-3</v>
      </c>
      <c r="C206" s="5">
        <f t="shared" si="24"/>
        <v>-2.0188066485595895E-5</v>
      </c>
      <c r="D206" s="40">
        <v>1</v>
      </c>
      <c r="E206" s="40">
        <v>1</v>
      </c>
      <c r="F206" s="40">
        <v>0.01</v>
      </c>
      <c r="G206" s="29">
        <f t="shared" si="25"/>
        <v>0.99997953761036051</v>
      </c>
      <c r="H206" s="29">
        <f t="shared" si="26"/>
        <v>0.99997951571996435</v>
      </c>
    </row>
    <row r="207" spans="1:12" x14ac:dyDescent="0.25">
      <c r="A207">
        <f t="shared" si="31"/>
        <v>203</v>
      </c>
      <c r="B207" s="5">
        <f t="shared" si="30"/>
        <v>4.5057681900091519E-3</v>
      </c>
      <c r="C207" s="5">
        <f t="shared" si="24"/>
        <v>-2.000877217067864E-5</v>
      </c>
      <c r="D207" s="40">
        <v>1</v>
      </c>
      <c r="E207" s="40">
        <v>1</v>
      </c>
      <c r="F207" s="40">
        <v>0.01</v>
      </c>
      <c r="G207" s="29">
        <f t="shared" si="25"/>
        <v>0.99997972056276474</v>
      </c>
      <c r="H207" s="29">
        <f t="shared" si="26"/>
        <v>0.9999796980530179</v>
      </c>
    </row>
    <row r="208" spans="1:12" x14ac:dyDescent="0.25">
      <c r="A208">
        <f t="shared" si="31"/>
        <v>204</v>
      </c>
      <c r="B208" s="5">
        <f t="shared" si="30"/>
        <v>4.4857594178384736E-3</v>
      </c>
      <c r="C208" s="5">
        <f t="shared" si="24"/>
        <v>-1.9831855784938608E-5</v>
      </c>
      <c r="D208" s="40">
        <v>1</v>
      </c>
      <c r="E208" s="40">
        <v>1</v>
      </c>
      <c r="F208" s="40">
        <v>0.01</v>
      </c>
      <c r="G208" s="29">
        <f t="shared" si="25"/>
        <v>0.99997990107248769</v>
      </c>
      <c r="H208" s="29">
        <f t="shared" si="26"/>
        <v>0.99997987796244536</v>
      </c>
    </row>
    <row r="209" spans="1:8" x14ac:dyDescent="0.25">
      <c r="A209">
        <f t="shared" si="31"/>
        <v>205</v>
      </c>
      <c r="B209" s="5">
        <f t="shared" si="30"/>
        <v>4.4659275620535354E-3</v>
      </c>
      <c r="C209" s="5">
        <f t="shared" si="24"/>
        <v>-1.9657275463521288E-5</v>
      </c>
      <c r="D209" s="40">
        <v>1</v>
      </c>
      <c r="E209" s="40">
        <v>1</v>
      </c>
      <c r="F209" s="40">
        <v>0.01</v>
      </c>
      <c r="G209" s="29">
        <f t="shared" si="25"/>
        <v>0.99998007918282095</v>
      </c>
      <c r="H209" s="29">
        <f t="shared" si="26"/>
        <v>0.99998005549101043</v>
      </c>
    </row>
    <row r="210" spans="1:8" x14ac:dyDescent="0.25">
      <c r="A210">
        <f t="shared" si="31"/>
        <v>206</v>
      </c>
      <c r="B210" s="5">
        <f t="shared" si="30"/>
        <v>4.4462702865900143E-3</v>
      </c>
      <c r="C210" s="5">
        <f t="shared" si="24"/>
        <v>-1.9484990258846547E-5</v>
      </c>
      <c r="D210" s="40">
        <v>1</v>
      </c>
      <c r="E210" s="40">
        <v>1</v>
      </c>
      <c r="F210" s="40">
        <v>0.01</v>
      </c>
      <c r="G210" s="29">
        <f t="shared" si="25"/>
        <v>0.99998025493610032</v>
      </c>
      <c r="H210" s="29">
        <f t="shared" si="26"/>
        <v>0.99998023068053854</v>
      </c>
    </row>
    <row r="211" spans="1:8" x14ac:dyDescent="0.25">
      <c r="A211">
        <f t="shared" si="31"/>
        <v>207</v>
      </c>
      <c r="B211" s="5">
        <f t="shared" si="30"/>
        <v>4.4267852963311679E-3</v>
      </c>
      <c r="C211" s="5">
        <f t="shared" si="24"/>
        <v>-1.9314960116596614E-5</v>
      </c>
      <c r="D211" s="40">
        <v>1</v>
      </c>
      <c r="E211" s="40">
        <v>1</v>
      </c>
      <c r="F211" s="40">
        <v>0.01</v>
      </c>
      <c r="G211" s="29">
        <f t="shared" si="25"/>
        <v>0.99998042837373313</v>
      </c>
      <c r="H211" s="29">
        <f t="shared" si="26"/>
        <v>0.99998040357194029</v>
      </c>
    </row>
    <row r="212" spans="1:8" x14ac:dyDescent="0.25">
      <c r="A212">
        <f t="shared" si="31"/>
        <v>208</v>
      </c>
      <c r="B212" s="5">
        <f t="shared" si="30"/>
        <v>4.4074703362145711E-3</v>
      </c>
      <c r="C212" s="5">
        <f t="shared" si="24"/>
        <v>-1.9147145852434258E-5</v>
      </c>
      <c r="D212" s="40">
        <v>1</v>
      </c>
      <c r="E212" s="40">
        <v>1</v>
      </c>
      <c r="F212" s="40">
        <v>0.01</v>
      </c>
      <c r="G212" s="29">
        <f t="shared" si="25"/>
        <v>0.99998059953622087</v>
      </c>
      <c r="H212" s="29">
        <f t="shared" si="26"/>
        <v>0.99998057420523545</v>
      </c>
    </row>
    <row r="213" spans="1:8" x14ac:dyDescent="0.25">
      <c r="A213">
        <f t="shared" si="31"/>
        <v>209</v>
      </c>
      <c r="B213" s="5">
        <f t="shared" si="30"/>
        <v>4.388323190362137E-3</v>
      </c>
      <c r="C213" s="5">
        <f t="shared" si="24"/>
        <v>-1.8981509129425868E-5</v>
      </c>
      <c r="D213" s="40">
        <v>1</v>
      </c>
      <c r="E213" s="40">
        <v>1</v>
      </c>
      <c r="F213" s="40">
        <v>0.01</v>
      </c>
      <c r="G213" s="29">
        <f t="shared" si="25"/>
        <v>0.99998076846318307</v>
      </c>
      <c r="H213" s="29">
        <f t="shared" si="26"/>
        <v>0.99998074261957703</v>
      </c>
    </row>
    <row r="214" spans="1:8" x14ac:dyDescent="0.25">
      <c r="A214">
        <f t="shared" si="31"/>
        <v>210</v>
      </c>
      <c r="B214" s="5">
        <f t="shared" si="30"/>
        <v>4.3693416812327114E-3</v>
      </c>
      <c r="C214" s="5">
        <f t="shared" si="24"/>
        <v>-1.8818012436144981E-5</v>
      </c>
      <c r="D214" s="40">
        <v>1</v>
      </c>
      <c r="E214" s="40">
        <v>1</v>
      </c>
      <c r="F214" s="40">
        <v>0.01</v>
      </c>
      <c r="G214" s="29">
        <f t="shared" si="25"/>
        <v>0.99998093519338127</v>
      </c>
      <c r="H214" s="29">
        <f t="shared" si="26"/>
        <v>0.99998090885327262</v>
      </c>
    </row>
    <row r="215" spans="1:8" x14ac:dyDescent="0.25">
      <c r="A215">
        <f t="shared" si="31"/>
        <v>211</v>
      </c>
      <c r="B215" s="5">
        <f t="shared" si="30"/>
        <v>4.3505236687965661E-3</v>
      </c>
      <c r="C215" s="5">
        <f t="shared" si="24"/>
        <v>-1.865661906543327E-5</v>
      </c>
      <c r="D215" s="40">
        <v>1</v>
      </c>
      <c r="E215" s="40">
        <v>1</v>
      </c>
      <c r="F215" s="40">
        <v>0.01</v>
      </c>
      <c r="G215" s="29">
        <f t="shared" si="25"/>
        <v>0.99998109976473992</v>
      </c>
      <c r="H215" s="29">
        <f t="shared" si="26"/>
        <v>0.99998107294380734</v>
      </c>
    </row>
    <row r="216" spans="1:8" x14ac:dyDescent="0.25">
      <c r="A216">
        <f t="shared" si="31"/>
        <v>212</v>
      </c>
      <c r="B216" s="5">
        <f t="shared" si="30"/>
        <v>4.3318670497311329E-3</v>
      </c>
      <c r="C216" s="5">
        <f t="shared" si="24"/>
        <v>-1.8497293093796198E-5</v>
      </c>
      <c r="D216" s="40">
        <v>1</v>
      </c>
      <c r="E216" s="40">
        <v>1</v>
      </c>
      <c r="F216" s="40">
        <v>0.01</v>
      </c>
      <c r="G216" s="29">
        <f t="shared" si="25"/>
        <v>0.99998126221436923</v>
      </c>
      <c r="H216" s="29">
        <f t="shared" si="26"/>
        <v>0.9999812349278635</v>
      </c>
    </row>
    <row r="217" spans="1:8" x14ac:dyDescent="0.25">
      <c r="A217">
        <f t="shared" si="31"/>
        <v>213</v>
      </c>
      <c r="B217" s="5">
        <f t="shared" si="30"/>
        <v>4.313369756637337E-3</v>
      </c>
      <c r="C217" s="5">
        <f t="shared" si="24"/>
        <v>-1.8339999361411911E-5</v>
      </c>
      <c r="D217" s="40">
        <v>1</v>
      </c>
      <c r="E217" s="40">
        <v>1</v>
      </c>
      <c r="F217" s="40">
        <v>0.01</v>
      </c>
      <c r="G217" s="29">
        <f t="shared" si="25"/>
        <v>0.99998142257858491</v>
      </c>
      <c r="H217" s="29">
        <f t="shared" si="26"/>
        <v>0.99998139484134252</v>
      </c>
    </row>
    <row r="218" spans="1:8" x14ac:dyDescent="0.25">
      <c r="A218">
        <f t="shared" si="31"/>
        <v>214</v>
      </c>
      <c r="B218" s="5">
        <f t="shared" si="30"/>
        <v>4.2950297572759248E-3</v>
      </c>
      <c r="C218" s="5">
        <f t="shared" si="24"/>
        <v>-1.8184703452732592E-5</v>
      </c>
      <c r="D218" s="40">
        <v>1</v>
      </c>
      <c r="E218" s="40">
        <v>1</v>
      </c>
      <c r="F218" s="40">
        <v>0.01</v>
      </c>
      <c r="G218" s="29">
        <f t="shared" si="25"/>
        <v>0.9999815808929291</v>
      </c>
      <c r="H218" s="29">
        <f t="shared" si="26"/>
        <v>0.99998155271938405</v>
      </c>
    </row>
    <row r="219" spans="1:8" x14ac:dyDescent="0.25">
      <c r="A219">
        <f t="shared" si="31"/>
        <v>215</v>
      </c>
      <c r="B219" s="5">
        <f t="shared" si="30"/>
        <v>4.276845053823192E-3</v>
      </c>
      <c r="C219" s="5">
        <f t="shared" si="24"/>
        <v>-1.8031371677658256E-5</v>
      </c>
      <c r="D219" s="40">
        <v>1</v>
      </c>
      <c r="E219" s="40">
        <v>1</v>
      </c>
      <c r="F219" s="40">
        <v>0.01</v>
      </c>
      <c r="G219" s="29">
        <f t="shared" si="25"/>
        <v>0.99998173719219019</v>
      </c>
      <c r="H219" s="29">
        <f t="shared" si="26"/>
        <v>0.99998170859638558</v>
      </c>
    </row>
    <row r="220" spans="1:8" x14ac:dyDescent="0.25">
      <c r="A220">
        <f t="shared" si="31"/>
        <v>216</v>
      </c>
      <c r="B220" s="5">
        <f t="shared" si="30"/>
        <v>4.2588136821455338E-3</v>
      </c>
      <c r="C220" s="5">
        <f t="shared" si="24"/>
        <v>-1.7879971053263789E-5</v>
      </c>
      <c r="D220" s="40">
        <v>1</v>
      </c>
      <c r="E220" s="40">
        <v>1</v>
      </c>
      <c r="F220" s="40">
        <v>0.01</v>
      </c>
      <c r="G220" s="29">
        <f t="shared" si="25"/>
        <v>0.99998189151042172</v>
      </c>
      <c r="H220" s="29">
        <f t="shared" si="26"/>
        <v>0.99998186250602084</v>
      </c>
    </row>
    <row r="221" spans="1:8" x14ac:dyDescent="0.25">
      <c r="A221">
        <f t="shared" si="31"/>
        <v>217</v>
      </c>
      <c r="B221" s="5">
        <f t="shared" si="30"/>
        <v>4.2409337110922698E-3</v>
      </c>
      <c r="C221" s="5">
        <f t="shared" si="24"/>
        <v>-1.7730469286060713E-5</v>
      </c>
      <c r="D221" s="40">
        <v>1</v>
      </c>
      <c r="E221" s="40">
        <v>1</v>
      </c>
      <c r="F221" s="40">
        <v>0.01</v>
      </c>
      <c r="G221" s="29">
        <f t="shared" si="25"/>
        <v>0.99998204388096068</v>
      </c>
      <c r="H221" s="29">
        <f t="shared" si="26"/>
        <v>0.99998201448125823</v>
      </c>
    </row>
    <row r="222" spans="1:8" x14ac:dyDescent="0.25">
      <c r="A222">
        <f t="shared" si="31"/>
        <v>218</v>
      </c>
      <c r="B222" s="5">
        <f t="shared" si="30"/>
        <v>4.2232032418062088E-3</v>
      </c>
      <c r="C222" s="5">
        <f t="shared" si="24"/>
        <v>-1.7582834754775894E-5</v>
      </c>
      <c r="D222" s="40">
        <v>1</v>
      </c>
      <c r="E222" s="40">
        <v>1</v>
      </c>
      <c r="F222" s="40">
        <v>0.01</v>
      </c>
      <c r="G222" s="29">
        <f t="shared" si="25"/>
        <v>0.99998219433644564</v>
      </c>
      <c r="H222" s="29">
        <f t="shared" si="26"/>
        <v>0.99998216455437827</v>
      </c>
    </row>
    <row r="223" spans="1:8" x14ac:dyDescent="0.25">
      <c r="A223">
        <f t="shared" si="31"/>
        <v>219</v>
      </c>
      <c r="B223" s="5">
        <f t="shared" si="30"/>
        <v>4.2056204070514327E-3</v>
      </c>
      <c r="C223" s="5">
        <f t="shared" si="24"/>
        <v>-1.7437036493630013E-5</v>
      </c>
      <c r="D223" s="40">
        <v>1</v>
      </c>
      <c r="E223" s="40">
        <v>1</v>
      </c>
      <c r="F223" s="40">
        <v>0.01</v>
      </c>
      <c r="G223" s="29">
        <f t="shared" si="25"/>
        <v>0.99998234290883448</v>
      </c>
      <c r="H223" s="29">
        <f t="shared" si="26"/>
        <v>0.99998231275699179</v>
      </c>
    </row>
    <row r="224" spans="1:8" x14ac:dyDescent="0.25">
      <c r="A224">
        <f t="shared" si="31"/>
        <v>220</v>
      </c>
      <c r="B224" s="5">
        <f t="shared" si="30"/>
        <v>4.188183370557803E-3</v>
      </c>
      <c r="C224" s="5">
        <f t="shared" si="24"/>
        <v>-1.7293044176099277E-5</v>
      </c>
      <c r="D224" s="40">
        <v>1</v>
      </c>
      <c r="E224" s="40">
        <v>1</v>
      </c>
      <c r="F224" s="40">
        <v>0.01</v>
      </c>
      <c r="G224" s="29">
        <f t="shared" si="25"/>
        <v>0.99998248962942182</v>
      </c>
      <c r="H224" s="29">
        <f t="shared" si="26"/>
        <v>0.99998245912005457</v>
      </c>
    </row>
    <row r="225" spans="1:8" x14ac:dyDescent="0.25">
      <c r="A225">
        <f t="shared" si="31"/>
        <v>221</v>
      </c>
      <c r="B225" s="5">
        <f t="shared" si="30"/>
        <v>4.1708903263817038E-3</v>
      </c>
      <c r="C225" s="5">
        <f t="shared" si="24"/>
        <v>-1.7150828099144578E-5</v>
      </c>
      <c r="D225" s="40">
        <v>1</v>
      </c>
      <c r="E225" s="40">
        <v>1</v>
      </c>
      <c r="F225" s="40">
        <v>0.01</v>
      </c>
      <c r="G225" s="29">
        <f t="shared" si="25"/>
        <v>0.99998263452885405</v>
      </c>
      <c r="H225" s="29">
        <f t="shared" si="26"/>
        <v>0.99998260367388525</v>
      </c>
    </row>
    <row r="226" spans="1:8" x14ac:dyDescent="0.25">
      <c r="A226">
        <f t="shared" si="31"/>
        <v>222</v>
      </c>
      <c r="B226" s="5">
        <f t="shared" si="30"/>
        <v>4.1537394982825594E-3</v>
      </c>
      <c r="C226" s="5">
        <f t="shared" si="24"/>
        <v>-1.7010359167892664E-5</v>
      </c>
      <c r="D226" s="40">
        <v>1</v>
      </c>
      <c r="E226" s="40">
        <v>1</v>
      </c>
      <c r="F226" s="40">
        <v>0.01</v>
      </c>
      <c r="G226" s="29">
        <f t="shared" si="25"/>
        <v>0.99998277763714638</v>
      </c>
      <c r="H226" s="29">
        <f t="shared" si="26"/>
        <v>0.99998274644818042</v>
      </c>
    </row>
    <row r="227" spans="1:8" x14ac:dyDescent="0.25">
      <c r="A227">
        <f t="shared" si="31"/>
        <v>223</v>
      </c>
      <c r="B227" s="5">
        <f t="shared" si="30"/>
        <v>4.1367291391146664E-3</v>
      </c>
      <c r="C227" s="5">
        <f t="shared" si="24"/>
        <v>-1.6871608880754608E-5</v>
      </c>
      <c r="D227" s="40">
        <v>1</v>
      </c>
      <c r="E227" s="40">
        <v>1</v>
      </c>
      <c r="F227" s="40">
        <v>0.01</v>
      </c>
      <c r="G227" s="29">
        <f t="shared" si="25"/>
        <v>0.99998291898369862</v>
      </c>
      <c r="H227" s="29">
        <f t="shared" si="26"/>
        <v>0.99998288747202957</v>
      </c>
    </row>
    <row r="228" spans="1:8" x14ac:dyDescent="0.25">
      <c r="A228">
        <f t="shared" si="31"/>
        <v>224</v>
      </c>
      <c r="B228" s="5">
        <f t="shared" si="30"/>
        <v>4.1198575302339117E-3</v>
      </c>
      <c r="C228" s="5">
        <f t="shared" si="24"/>
        <v>-1.6734549314967471E-5</v>
      </c>
      <c r="D228" s="40">
        <v>1</v>
      </c>
      <c r="E228" s="40">
        <v>1</v>
      </c>
      <c r="F228" s="40">
        <v>0.01</v>
      </c>
      <c r="G228" s="29">
        <f t="shared" si="25"/>
        <v>0.99998305859730929</v>
      </c>
      <c r="H228" s="29">
        <f t="shared" si="26"/>
        <v>0.99998302677393058</v>
      </c>
    </row>
    <row r="229" spans="1:8" x14ac:dyDescent="0.25">
      <c r="A229">
        <f t="shared" si="31"/>
        <v>225</v>
      </c>
      <c r="B229" s="5">
        <f t="shared" si="30"/>
        <v>4.103122980918944E-3</v>
      </c>
      <c r="C229" s="5">
        <f t="shared" si="24"/>
        <v>-1.6599153112545247E-5</v>
      </c>
      <c r="D229" s="40">
        <v>1</v>
      </c>
      <c r="E229" s="40">
        <v>1</v>
      </c>
      <c r="F229" s="40">
        <v>0.01</v>
      </c>
      <c r="G229" s="29">
        <f t="shared" si="25"/>
        <v>0.99998319650619127</v>
      </c>
      <c r="H229" s="29">
        <f t="shared" si="26"/>
        <v>0.99998316438180335</v>
      </c>
    </row>
    <row r="230" spans="1:8" x14ac:dyDescent="0.25">
      <c r="A230">
        <f t="shared" si="31"/>
        <v>226</v>
      </c>
      <c r="B230" s="5">
        <f t="shared" si="30"/>
        <v>4.0865238278063988E-3</v>
      </c>
      <c r="C230" s="5">
        <f t="shared" si="24"/>
        <v>-1.6465393466626152E-5</v>
      </c>
      <c r="D230" s="40">
        <v>1</v>
      </c>
      <c r="E230" s="40">
        <v>1</v>
      </c>
      <c r="F230" s="40">
        <v>0.01</v>
      </c>
      <c r="G230" s="29">
        <f t="shared" si="25"/>
        <v>0.99998333273798534</v>
      </c>
      <c r="H230" s="29">
        <f t="shared" si="26"/>
        <v>0.99998330032300486</v>
      </c>
    </row>
    <row r="231" spans="1:8" x14ac:dyDescent="0.25">
      <c r="A231">
        <f t="shared" si="31"/>
        <v>227</v>
      </c>
      <c r="B231" s="5">
        <f t="shared" si="30"/>
        <v>4.070058434339773E-3</v>
      </c>
      <c r="C231" s="5">
        <f t="shared" si="24"/>
        <v>-1.6333244108203314E-5</v>
      </c>
      <c r="D231" s="40">
        <v>1</v>
      </c>
      <c r="E231" s="40">
        <v>1</v>
      </c>
      <c r="F231" s="40">
        <v>0.01</v>
      </c>
      <c r="G231" s="29">
        <f t="shared" si="25"/>
        <v>0.99998346731977483</v>
      </c>
      <c r="H231" s="29">
        <f t="shared" si="26"/>
        <v>0.99998343462434125</v>
      </c>
    </row>
    <row r="232" spans="1:8" x14ac:dyDescent="0.25">
      <c r="A232">
        <f t="shared" si="31"/>
        <v>228</v>
      </c>
      <c r="B232" s="5">
        <f t="shared" si="30"/>
        <v>4.0537251902315694E-3</v>
      </c>
      <c r="C232" s="5">
        <f t="shared" si="24"/>
        <v>-1.6202679293226752E-5</v>
      </c>
      <c r="D232" s="40">
        <v>1</v>
      </c>
      <c r="E232" s="40">
        <v>1</v>
      </c>
      <c r="F232" s="40">
        <v>0.01</v>
      </c>
      <c r="G232" s="29">
        <f t="shared" si="25"/>
        <v>0.99998360027809785</v>
      </c>
      <c r="H232" s="29">
        <f t="shared" si="26"/>
        <v>0.99998356731208204</v>
      </c>
    </row>
    <row r="233" spans="1:8" x14ac:dyDescent="0.25">
      <c r="A233">
        <f t="shared" si="31"/>
        <v>229</v>
      </c>
      <c r="B233" s="5">
        <f t="shared" si="30"/>
        <v>4.0375225109383428E-3</v>
      </c>
      <c r="C233" s="5">
        <f t="shared" si="24"/>
        <v>-1.6073673790064792E-5</v>
      </c>
      <c r="D233" s="40">
        <v>1</v>
      </c>
      <c r="E233" s="40">
        <v>1</v>
      </c>
      <c r="F233" s="40">
        <v>0.01</v>
      </c>
      <c r="G233" s="29">
        <f t="shared" si="25"/>
        <v>0.99998373163896126</v>
      </c>
      <c r="H233" s="29">
        <f t="shared" si="26"/>
        <v>0.99998369841197365</v>
      </c>
    </row>
    <row r="234" spans="1:8" x14ac:dyDescent="0.25">
      <c r="A234">
        <f t="shared" si="31"/>
        <v>230</v>
      </c>
      <c r="B234" s="5">
        <f t="shared" si="30"/>
        <v>4.0214488371482782E-3</v>
      </c>
      <c r="C234" s="5">
        <f t="shared" si="24"/>
        <v>-1.5946202867313385E-5</v>
      </c>
      <c r="D234" s="40">
        <v>1</v>
      </c>
      <c r="E234" s="40">
        <v>1</v>
      </c>
      <c r="F234" s="40">
        <v>0.01</v>
      </c>
      <c r="G234" s="29">
        <f t="shared" si="25"/>
        <v>0.99998386142785389</v>
      </c>
      <c r="H234" s="29">
        <f t="shared" si="26"/>
        <v>0.99998382794925023</v>
      </c>
    </row>
    <row r="235" spans="1:8" x14ac:dyDescent="0.25">
      <c r="A235">
        <f t="shared" si="31"/>
        <v>231</v>
      </c>
      <c r="B235" s="5">
        <f t="shared" si="30"/>
        <v>4.0055026342809648E-3</v>
      </c>
      <c r="C235" s="5">
        <f t="shared" si="24"/>
        <v>-1.5820242281942567E-5</v>
      </c>
      <c r="D235" s="40">
        <v>1</v>
      </c>
      <c r="E235" s="40">
        <v>1</v>
      </c>
      <c r="F235" s="40">
        <v>0.01</v>
      </c>
      <c r="G235" s="29">
        <f t="shared" si="25"/>
        <v>0.99998398966975777</v>
      </c>
      <c r="H235" s="29">
        <f t="shared" si="26"/>
        <v>0.99998395594864664</v>
      </c>
    </row>
    <row r="236" spans="1:8" x14ac:dyDescent="0.25">
      <c r="A236">
        <f t="shared" si="31"/>
        <v>232</v>
      </c>
      <c r="B236" s="5">
        <f t="shared" si="30"/>
        <v>3.9896823919990223E-3</v>
      </c>
      <c r="C236" s="5">
        <f t="shared" si="24"/>
        <v>-1.5695768267769275E-5</v>
      </c>
      <c r="D236" s="40">
        <v>1</v>
      </c>
      <c r="E236" s="40">
        <v>1</v>
      </c>
      <c r="F236" s="40">
        <v>0.01</v>
      </c>
      <c r="G236" s="29">
        <f t="shared" si="25"/>
        <v>0.99998411638916018</v>
      </c>
      <c r="H236" s="29">
        <f t="shared" si="26"/>
        <v>0.99998408243441095</v>
      </c>
    </row>
    <row r="237" spans="1:8" x14ac:dyDescent="0.25">
      <c r="A237">
        <f t="shared" si="31"/>
        <v>233</v>
      </c>
      <c r="B237" s="5">
        <f t="shared" si="30"/>
        <v>3.9739866237312529E-3</v>
      </c>
      <c r="C237" s="5">
        <f t="shared" si="24"/>
        <v>-1.5572757524246326E-5</v>
      </c>
      <c r="D237" s="40">
        <v>1</v>
      </c>
      <c r="E237" s="40">
        <v>1</v>
      </c>
      <c r="F237" s="40">
        <v>0.01</v>
      </c>
      <c r="G237" s="29">
        <f t="shared" si="25"/>
        <v>0.99998424161006683</v>
      </c>
      <c r="H237" s="29">
        <f t="shared" si="26"/>
        <v>0.99998420743031446</v>
      </c>
    </row>
    <row r="238" spans="1:8" x14ac:dyDescent="0.25">
      <c r="A238">
        <f t="shared" si="31"/>
        <v>234</v>
      </c>
      <c r="B238" s="5">
        <f t="shared" si="30"/>
        <v>3.9584138662070063E-3</v>
      </c>
      <c r="C238" s="5">
        <f t="shared" si="24"/>
        <v>-1.5451187205557739E-5</v>
      </c>
      <c r="D238" s="40">
        <v>1</v>
      </c>
      <c r="E238" s="40">
        <v>1</v>
      </c>
      <c r="F238" s="40">
        <v>0.01</v>
      </c>
      <c r="G238" s="29">
        <f t="shared" si="25"/>
        <v>0.99998436535601132</v>
      </c>
      <c r="H238" s="29">
        <f t="shared" si="26"/>
        <v>0.99998433095966388</v>
      </c>
    </row>
    <row r="239" spans="1:8" x14ac:dyDescent="0.25">
      <c r="A239">
        <f t="shared" si="31"/>
        <v>235</v>
      </c>
      <c r="B239" s="5">
        <f t="shared" si="30"/>
        <v>3.9429626790014483E-3</v>
      </c>
      <c r="C239" s="5">
        <f t="shared" si="24"/>
        <v>-1.5331034910010818E-5</v>
      </c>
      <c r="D239" s="40">
        <v>1</v>
      </c>
      <c r="E239" s="40">
        <v>1</v>
      </c>
      <c r="F239" s="40">
        <v>0.01</v>
      </c>
      <c r="G239" s="29">
        <f t="shared" si="25"/>
        <v>0.9999844876500672</v>
      </c>
      <c r="H239" s="29">
        <f t="shared" si="26"/>
        <v>0.99998445304531203</v>
      </c>
    </row>
    <row r="240" spans="1:8" x14ac:dyDescent="0.25">
      <c r="A240">
        <f t="shared" si="31"/>
        <v>236</v>
      </c>
      <c r="B240" s="5">
        <f t="shared" si="30"/>
        <v>3.9276316440914373E-3</v>
      </c>
      <c r="C240" s="5">
        <f t="shared" si="24"/>
        <v>-1.5212278669715805E-5</v>
      </c>
      <c r="D240" s="40">
        <v>1</v>
      </c>
      <c r="E240" s="40">
        <v>1</v>
      </c>
      <c r="F240" s="40">
        <v>0.01</v>
      </c>
      <c r="G240" s="29">
        <f t="shared" si="25"/>
        <v>0.99998460851485893</v>
      </c>
      <c r="H240" s="29">
        <f t="shared" si="26"/>
        <v>0.9999845737096682</v>
      </c>
    </row>
    <row r="241" spans="1:8" x14ac:dyDescent="0.25">
      <c r="A241">
        <f t="shared" si="31"/>
        <v>237</v>
      </c>
      <c r="B241" s="5">
        <f t="shared" si="30"/>
        <v>3.9124193654217218E-3</v>
      </c>
      <c r="C241" s="5">
        <f t="shared" si="24"/>
        <v>-1.5094896940544274E-5</v>
      </c>
      <c r="D241" s="40">
        <v>1</v>
      </c>
      <c r="E241" s="40">
        <v>1</v>
      </c>
      <c r="F241" s="40">
        <v>0.01</v>
      </c>
      <c r="G241" s="29">
        <f t="shared" si="25"/>
        <v>0.99998472797257154</v>
      </c>
      <c r="H241" s="29">
        <f t="shared" si="26"/>
        <v>0.99998469297470904</v>
      </c>
    </row>
    <row r="242" spans="1:8" x14ac:dyDescent="0.25">
      <c r="A242">
        <f t="shared" si="31"/>
        <v>238</v>
      </c>
      <c r="B242" s="5">
        <f t="shared" si="30"/>
        <v>3.8973244684811776E-3</v>
      </c>
      <c r="C242" s="5">
        <f t="shared" si="24"/>
        <v>-1.497886859235763E-5</v>
      </c>
      <c r="D242" s="40">
        <v>1</v>
      </c>
      <c r="E242" s="40">
        <v>1</v>
      </c>
      <c r="F242" s="40">
        <v>0.01</v>
      </c>
      <c r="G242" s="29">
        <f t="shared" si="25"/>
        <v>0.99998484604496196</v>
      </c>
      <c r="H242" s="29">
        <f t="shared" si="26"/>
        <v>0.99998481086198743</v>
      </c>
    </row>
    <row r="243" spans="1:8" x14ac:dyDescent="0.25">
      <c r="A243">
        <f t="shared" si="31"/>
        <v>239</v>
      </c>
      <c r="B243" s="5">
        <f t="shared" si="30"/>
        <v>3.8823455998888202E-3</v>
      </c>
      <c r="C243" s="5">
        <f t="shared" si="24"/>
        <v>-1.4864172899497501E-5</v>
      </c>
      <c r="D243" s="40">
        <v>1</v>
      </c>
      <c r="E243" s="40">
        <v>1</v>
      </c>
      <c r="F243" s="40">
        <v>0.01</v>
      </c>
      <c r="G243" s="29">
        <f t="shared" si="25"/>
        <v>0.99998496275336757</v>
      </c>
      <c r="H243" s="29">
        <f t="shared" si="26"/>
        <v>0.999984927392643</v>
      </c>
    </row>
    <row r="244" spans="1:8" x14ac:dyDescent="0.25">
      <c r="A244">
        <f t="shared" si="31"/>
        <v>240</v>
      </c>
      <c r="B244" s="5">
        <f t="shared" si="30"/>
        <v>3.8674814269893227E-3</v>
      </c>
      <c r="C244" s="5">
        <f t="shared" si="24"/>
        <v>-1.4750789531530003E-5</v>
      </c>
      <c r="D244" s="40">
        <v>1</v>
      </c>
      <c r="E244" s="40">
        <v>1</v>
      </c>
      <c r="F244" s="40">
        <v>0.01</v>
      </c>
      <c r="G244" s="29">
        <f t="shared" si="25"/>
        <v>0.99998507811871662</v>
      </c>
      <c r="H244" s="29">
        <f t="shared" si="26"/>
        <v>0.99998504258741183</v>
      </c>
    </row>
    <row r="245" spans="1:8" x14ac:dyDescent="0.25">
      <c r="A245">
        <f t="shared" si="31"/>
        <v>241</v>
      </c>
      <c r="B245" s="5">
        <f t="shared" si="30"/>
        <v>3.8527306374577927E-3</v>
      </c>
      <c r="C245" s="5">
        <f t="shared" si="24"/>
        <v>-1.4638698544236123E-5</v>
      </c>
      <c r="D245" s="40">
        <v>1</v>
      </c>
      <c r="E245" s="40">
        <v>1</v>
      </c>
      <c r="F245" s="40">
        <v>0.01</v>
      </c>
      <c r="G245" s="29">
        <f t="shared" si="25"/>
        <v>0.99998519216153769</v>
      </c>
      <c r="H245" s="29">
        <f t="shared" si="26"/>
        <v>0.99998515646663511</v>
      </c>
    </row>
    <row r="246" spans="1:8" x14ac:dyDescent="0.25">
      <c r="A246">
        <f t="shared" si="31"/>
        <v>242</v>
      </c>
      <c r="B246" s="5">
        <f t="shared" si="30"/>
        <v>3.8380919389135564E-3</v>
      </c>
      <c r="C246" s="5">
        <f t="shared" si="24"/>
        <v>-1.4527880370840881E-5</v>
      </c>
      <c r="D246" s="40">
        <v>1</v>
      </c>
      <c r="E246" s="40">
        <v>1</v>
      </c>
      <c r="F246" s="40">
        <v>0.01</v>
      </c>
      <c r="G246" s="29">
        <f t="shared" si="25"/>
        <v>0.9999853049019688</v>
      </c>
      <c r="H246" s="29">
        <f t="shared" si="26"/>
        <v>0.99998526905026841</v>
      </c>
    </row>
    <row r="247" spans="1:8" x14ac:dyDescent="0.25">
      <c r="A247">
        <f t="shared" si="31"/>
        <v>243</v>
      </c>
      <c r="B247" s="5">
        <f t="shared" si="30"/>
        <v>3.8235640585427156E-3</v>
      </c>
      <c r="C247" s="5">
        <f t="shared" si="24"/>
        <v>-1.4418315813473942E-5</v>
      </c>
      <c r="D247" s="40">
        <v>1</v>
      </c>
      <c r="E247" s="40">
        <v>1</v>
      </c>
      <c r="F247" s="40">
        <v>0.01</v>
      </c>
      <c r="G247" s="29">
        <f t="shared" si="25"/>
        <v>0.99998541635976568</v>
      </c>
      <c r="H247" s="29">
        <f t="shared" si="26"/>
        <v>0.99998538035789031</v>
      </c>
    </row>
    <row r="248" spans="1:8" x14ac:dyDescent="0.25">
      <c r="A248">
        <f t="shared" si="31"/>
        <v>244</v>
      </c>
      <c r="B248" s="5">
        <f t="shared" si="30"/>
        <v>3.8091457427292417E-3</v>
      </c>
      <c r="C248" s="5">
        <f t="shared" si="24"/>
        <v>-1.4309986034854772E-5</v>
      </c>
      <c r="D248" s="40">
        <v>1</v>
      </c>
      <c r="E248" s="40">
        <v>1</v>
      </c>
      <c r="F248" s="40">
        <v>0.01</v>
      </c>
      <c r="G248" s="29">
        <f t="shared" si="25"/>
        <v>0.99998552655431139</v>
      </c>
      <c r="H248" s="29">
        <f t="shared" si="26"/>
        <v>0.99998549040871054</v>
      </c>
    </row>
    <row r="249" spans="1:8" x14ac:dyDescent="0.25">
      <c r="A249">
        <f t="shared" si="31"/>
        <v>245</v>
      </c>
      <c r="B249" s="5">
        <f t="shared" si="30"/>
        <v>3.7948357566943871E-3</v>
      </c>
      <c r="C249" s="5">
        <f t="shared" si="24"/>
        <v>-1.4202872550195683E-5</v>
      </c>
      <c r="D249" s="40">
        <v>1</v>
      </c>
      <c r="E249" s="40">
        <v>1</v>
      </c>
      <c r="F249" s="40">
        <v>0.01</v>
      </c>
      <c r="G249" s="29">
        <f t="shared" si="25"/>
        <v>0.99998563550462338</v>
      </c>
      <c r="H249" s="29">
        <f t="shared" si="26"/>
        <v>0.99998559922157981</v>
      </c>
    </row>
    <row r="250" spans="1:8" x14ac:dyDescent="0.25">
      <c r="A250">
        <f t="shared" si="31"/>
        <v>246</v>
      </c>
      <c r="B250" s="5">
        <f t="shared" si="30"/>
        <v>3.7806328841441914E-3</v>
      </c>
      <c r="C250" s="5">
        <f t="shared" si="24"/>
        <v>-1.40969572193161E-5</v>
      </c>
      <c r="D250" s="40">
        <v>1</v>
      </c>
      <c r="E250" s="40">
        <v>1</v>
      </c>
      <c r="F250" s="40">
        <v>0.01</v>
      </c>
      <c r="G250" s="29">
        <f t="shared" si="25"/>
        <v>0.99998574322936407</v>
      </c>
      <c r="H250" s="29">
        <f t="shared" si="26"/>
        <v>0.99998570681499532</v>
      </c>
    </row>
    <row r="251" spans="1:8" x14ac:dyDescent="0.25">
      <c r="A251">
        <f t="shared" si="31"/>
        <v>247</v>
      </c>
      <c r="B251" s="5">
        <f t="shared" si="30"/>
        <v>3.7665359269248751E-3</v>
      </c>
      <c r="C251" s="5">
        <f t="shared" si="24"/>
        <v>-1.3992222238962014E-5</v>
      </c>
      <c r="D251" s="40">
        <v>1</v>
      </c>
      <c r="E251" s="40">
        <v>1</v>
      </c>
      <c r="F251" s="40">
        <v>0.01</v>
      </c>
      <c r="G251" s="29">
        <f t="shared" si="25"/>
        <v>0.99998584974684535</v>
      </c>
      <c r="H251" s="29">
        <f t="shared" si="26"/>
        <v>0.99998581320711111</v>
      </c>
    </row>
    <row r="252" spans="1:8" x14ac:dyDescent="0.25">
      <c r="A252">
        <f t="shared" si="31"/>
        <v>248</v>
      </c>
      <c r="B252" s="5">
        <f t="shared" si="30"/>
        <v>3.752543704685913E-3</v>
      </c>
      <c r="C252" s="5">
        <f t="shared" si="24"/>
        <v>-1.3888650135324274E-5</v>
      </c>
      <c r="D252" s="40">
        <v>1</v>
      </c>
      <c r="E252" s="40">
        <v>1</v>
      </c>
      <c r="F252" s="40">
        <v>0.01</v>
      </c>
      <c r="G252" s="29">
        <f t="shared" si="25"/>
        <v>0.99998595507503996</v>
      </c>
      <c r="H252" s="29">
        <f t="shared" si="26"/>
        <v>0.99998591841574436</v>
      </c>
    </row>
    <row r="253" spans="1:8" x14ac:dyDescent="0.25">
      <c r="A253">
        <f t="shared" si="31"/>
        <v>249</v>
      </c>
      <c r="B253" s="5">
        <f t="shared" si="30"/>
        <v>3.7386550545505889E-3</v>
      </c>
      <c r="C253" s="5">
        <f t="shared" si="24"/>
        <v>-1.378622375675007E-5</v>
      </c>
      <c r="D253" s="40">
        <v>1</v>
      </c>
      <c r="E253" s="40">
        <v>1</v>
      </c>
      <c r="F253" s="40">
        <v>0.01</v>
      </c>
      <c r="G253" s="29">
        <f t="shared" si="25"/>
        <v>0.9999860592315869</v>
      </c>
      <c r="H253" s="29">
        <f t="shared" si="26"/>
        <v>0.99998602245838297</v>
      </c>
    </row>
    <row r="254" spans="1:8" x14ac:dyDescent="0.25">
      <c r="A254">
        <f t="shared" si="31"/>
        <v>250</v>
      </c>
      <c r="B254" s="5">
        <f t="shared" si="30"/>
        <v>3.7248688307938388E-3</v>
      </c>
      <c r="C254" s="5">
        <f t="shared" si="24"/>
        <v>-1.3684926266641833E-5</v>
      </c>
      <c r="D254" s="40">
        <v>1</v>
      </c>
      <c r="E254" s="40">
        <v>1</v>
      </c>
      <c r="F254" s="40">
        <v>0.01</v>
      </c>
      <c r="G254" s="29">
        <f t="shared" si="25"/>
        <v>0.9999861622337991</v>
      </c>
      <c r="H254" s="29">
        <f t="shared" si="26"/>
        <v>0.99998612535219344</v>
      </c>
    </row>
    <row r="255" spans="1:8" x14ac:dyDescent="0.25">
      <c r="B255" s="5">
        <f t="shared" si="30"/>
        <v>3.7111839045271969E-3</v>
      </c>
      <c r="C255" s="5" t="e">
        <f t="shared" si="24"/>
        <v>#DIV/0!</v>
      </c>
      <c r="D255" s="40">
        <v>1</v>
      </c>
      <c r="E255" s="40">
        <v>1</v>
      </c>
      <c r="F255" s="40">
        <v>0.01</v>
      </c>
    </row>
    <row r="256" spans="1:8" x14ac:dyDescent="0.25">
      <c r="B256" s="5" t="e">
        <f t="shared" si="30"/>
        <v>#DIV/0!</v>
      </c>
      <c r="C256" s="5" t="e">
        <f t="shared" si="24"/>
        <v>#DIV/0!</v>
      </c>
      <c r="D256" s="40">
        <v>1</v>
      </c>
      <c r="E256" s="40">
        <v>1</v>
      </c>
      <c r="F256" s="40">
        <v>0.01</v>
      </c>
    </row>
    <row r="257" spans="2:6" x14ac:dyDescent="0.25">
      <c r="B257" s="5" t="e">
        <f t="shared" si="30"/>
        <v>#DIV/0!</v>
      </c>
      <c r="C257" s="5" t="e">
        <f t="shared" si="24"/>
        <v>#DIV/0!</v>
      </c>
      <c r="D257" s="40">
        <v>1</v>
      </c>
      <c r="E257" s="40">
        <v>1</v>
      </c>
      <c r="F257" s="40">
        <v>0.01</v>
      </c>
    </row>
    <row r="258" spans="2:6" x14ac:dyDescent="0.25">
      <c r="B258" s="5" t="e">
        <f t="shared" si="30"/>
        <v>#DIV/0!</v>
      </c>
      <c r="C258" s="5" t="e">
        <f t="shared" si="24"/>
        <v>#DIV/0!</v>
      </c>
      <c r="D258" s="40">
        <v>1</v>
      </c>
      <c r="E258" s="40">
        <v>1</v>
      </c>
      <c r="F258" s="40">
        <v>0.01</v>
      </c>
    </row>
    <row r="259" spans="2:6" x14ac:dyDescent="0.25">
      <c r="B259" s="5" t="e">
        <f t="shared" si="30"/>
        <v>#DIV/0!</v>
      </c>
      <c r="C259" s="5" t="e">
        <f t="shared" si="24"/>
        <v>#DIV/0!</v>
      </c>
      <c r="D259" s="40">
        <v>1</v>
      </c>
      <c r="E259" s="40">
        <v>1</v>
      </c>
      <c r="F259" s="40">
        <v>0.01</v>
      </c>
    </row>
    <row r="260" spans="2:6" x14ac:dyDescent="0.25">
      <c r="B260" s="5" t="e">
        <f t="shared" si="30"/>
        <v>#DIV/0!</v>
      </c>
      <c r="C260" s="5" t="e">
        <f t="shared" si="24"/>
        <v>#DIV/0!</v>
      </c>
      <c r="D260" s="40">
        <v>1</v>
      </c>
      <c r="E260" s="40">
        <v>1</v>
      </c>
      <c r="F260" s="40">
        <v>0.01</v>
      </c>
    </row>
    <row r="261" spans="2:6" x14ac:dyDescent="0.25">
      <c r="B261" s="5" t="e">
        <f t="shared" si="30"/>
        <v>#DIV/0!</v>
      </c>
      <c r="C261" s="5" t="e">
        <f t="shared" ref="C261:C301" si="32">((1-B261)*B261) * ( (B261*(F261 - E261) + (1-B261)*(E261 - D261) )) / G261</f>
        <v>#DIV/0!</v>
      </c>
      <c r="D261" s="40">
        <v>1</v>
      </c>
      <c r="E261" s="40">
        <v>1</v>
      </c>
      <c r="F261" s="40">
        <v>0.01</v>
      </c>
    </row>
    <row r="262" spans="2:6" x14ac:dyDescent="0.25">
      <c r="B262" s="5" t="e">
        <f t="shared" ref="B262:B301" si="33">B261 + C261</f>
        <v>#DIV/0!</v>
      </c>
      <c r="C262" s="5" t="e">
        <f t="shared" si="32"/>
        <v>#DIV/0!</v>
      </c>
      <c r="D262" s="40">
        <v>1</v>
      </c>
      <c r="E262" s="40">
        <v>1</v>
      </c>
      <c r="F262" s="40">
        <v>0.01</v>
      </c>
    </row>
    <row r="263" spans="2:6" x14ac:dyDescent="0.25">
      <c r="B263" s="5" t="e">
        <f t="shared" si="33"/>
        <v>#DIV/0!</v>
      </c>
      <c r="C263" s="5" t="e">
        <f t="shared" si="32"/>
        <v>#DIV/0!</v>
      </c>
      <c r="D263" s="40">
        <v>1</v>
      </c>
      <c r="E263" s="40">
        <v>1</v>
      </c>
      <c r="F263" s="40">
        <v>0.01</v>
      </c>
    </row>
    <row r="264" spans="2:6" x14ac:dyDescent="0.25">
      <c r="B264" s="5" t="e">
        <f t="shared" si="33"/>
        <v>#DIV/0!</v>
      </c>
      <c r="C264" s="5" t="e">
        <f t="shared" si="32"/>
        <v>#DIV/0!</v>
      </c>
      <c r="D264" s="40">
        <v>1</v>
      </c>
      <c r="E264" s="40">
        <v>1</v>
      </c>
      <c r="F264" s="40">
        <v>0.01</v>
      </c>
    </row>
    <row r="265" spans="2:6" x14ac:dyDescent="0.25">
      <c r="B265" s="5" t="e">
        <f t="shared" si="33"/>
        <v>#DIV/0!</v>
      </c>
      <c r="C265" s="5" t="e">
        <f t="shared" si="32"/>
        <v>#DIV/0!</v>
      </c>
      <c r="D265" s="40">
        <v>1</v>
      </c>
      <c r="E265" s="40">
        <v>1</v>
      </c>
      <c r="F265" s="40">
        <v>0.01</v>
      </c>
    </row>
    <row r="266" spans="2:6" x14ac:dyDescent="0.25">
      <c r="B266" s="5" t="e">
        <f t="shared" si="33"/>
        <v>#DIV/0!</v>
      </c>
      <c r="C266" s="5" t="e">
        <f t="shared" si="32"/>
        <v>#DIV/0!</v>
      </c>
      <c r="D266" s="40">
        <v>1</v>
      </c>
      <c r="E266" s="40">
        <v>1</v>
      </c>
      <c r="F266" s="40">
        <v>0.01</v>
      </c>
    </row>
    <row r="267" spans="2:6" x14ac:dyDescent="0.25">
      <c r="B267" s="5" t="e">
        <f t="shared" si="33"/>
        <v>#DIV/0!</v>
      </c>
      <c r="C267" s="5" t="e">
        <f t="shared" si="32"/>
        <v>#DIV/0!</v>
      </c>
      <c r="D267" s="40">
        <v>1</v>
      </c>
      <c r="E267" s="40">
        <v>1</v>
      </c>
      <c r="F267" s="40">
        <v>0.01</v>
      </c>
    </row>
    <row r="268" spans="2:6" x14ac:dyDescent="0.25">
      <c r="B268" s="5" t="e">
        <f t="shared" si="33"/>
        <v>#DIV/0!</v>
      </c>
      <c r="C268" s="5" t="e">
        <f t="shared" si="32"/>
        <v>#DIV/0!</v>
      </c>
      <c r="D268" s="40">
        <v>1</v>
      </c>
      <c r="E268" s="40">
        <v>1</v>
      </c>
      <c r="F268" s="40">
        <v>0.01</v>
      </c>
    </row>
    <row r="269" spans="2:6" x14ac:dyDescent="0.25">
      <c r="B269" s="5" t="e">
        <f t="shared" si="33"/>
        <v>#DIV/0!</v>
      </c>
      <c r="C269" s="5" t="e">
        <f t="shared" si="32"/>
        <v>#DIV/0!</v>
      </c>
      <c r="D269" s="40">
        <v>1</v>
      </c>
      <c r="E269" s="40">
        <v>1</v>
      </c>
      <c r="F269" s="40">
        <v>0.01</v>
      </c>
    </row>
    <row r="270" spans="2:6" x14ac:dyDescent="0.25">
      <c r="B270" s="5" t="e">
        <f t="shared" si="33"/>
        <v>#DIV/0!</v>
      </c>
      <c r="C270" s="5" t="e">
        <f t="shared" si="32"/>
        <v>#DIV/0!</v>
      </c>
      <c r="D270" s="40">
        <v>1</v>
      </c>
      <c r="E270" s="40">
        <v>1</v>
      </c>
      <c r="F270" s="40">
        <v>0.01</v>
      </c>
    </row>
    <row r="271" spans="2:6" x14ac:dyDescent="0.25">
      <c r="B271" s="5" t="e">
        <f t="shared" si="33"/>
        <v>#DIV/0!</v>
      </c>
      <c r="C271" s="5" t="e">
        <f t="shared" si="32"/>
        <v>#DIV/0!</v>
      </c>
      <c r="D271" s="40">
        <v>1</v>
      </c>
      <c r="E271" s="40">
        <v>1</v>
      </c>
      <c r="F271" s="40">
        <v>0.01</v>
      </c>
    </row>
    <row r="272" spans="2:6" x14ac:dyDescent="0.25">
      <c r="B272" s="5" t="e">
        <f t="shared" si="33"/>
        <v>#DIV/0!</v>
      </c>
      <c r="C272" s="5" t="e">
        <f t="shared" si="32"/>
        <v>#DIV/0!</v>
      </c>
      <c r="D272" s="40">
        <v>1</v>
      </c>
      <c r="E272" s="40">
        <v>1</v>
      </c>
      <c r="F272" s="40">
        <v>0.01</v>
      </c>
    </row>
    <row r="273" spans="2:6" x14ac:dyDescent="0.25">
      <c r="B273" s="5" t="e">
        <f t="shared" si="33"/>
        <v>#DIV/0!</v>
      </c>
      <c r="C273" s="5" t="e">
        <f t="shared" si="32"/>
        <v>#DIV/0!</v>
      </c>
      <c r="D273" s="40">
        <v>1</v>
      </c>
      <c r="E273" s="40">
        <v>1</v>
      </c>
      <c r="F273" s="40">
        <v>0.01</v>
      </c>
    </row>
    <row r="274" spans="2:6" x14ac:dyDescent="0.25">
      <c r="B274" s="5" t="e">
        <f t="shared" si="33"/>
        <v>#DIV/0!</v>
      </c>
      <c r="C274" s="5" t="e">
        <f t="shared" si="32"/>
        <v>#DIV/0!</v>
      </c>
      <c r="D274" s="40">
        <v>1</v>
      </c>
      <c r="E274" s="40">
        <v>1</v>
      </c>
      <c r="F274" s="40">
        <v>0.01</v>
      </c>
    </row>
    <row r="275" spans="2:6" x14ac:dyDescent="0.25">
      <c r="B275" s="5" t="e">
        <f t="shared" si="33"/>
        <v>#DIV/0!</v>
      </c>
      <c r="C275" s="5" t="e">
        <f t="shared" si="32"/>
        <v>#DIV/0!</v>
      </c>
      <c r="D275" s="40">
        <v>1</v>
      </c>
      <c r="E275" s="40">
        <v>1</v>
      </c>
      <c r="F275" s="40">
        <v>0.01</v>
      </c>
    </row>
    <row r="276" spans="2:6" x14ac:dyDescent="0.25">
      <c r="B276" s="5" t="e">
        <f t="shared" si="33"/>
        <v>#DIV/0!</v>
      </c>
      <c r="C276" s="5" t="e">
        <f t="shared" si="32"/>
        <v>#DIV/0!</v>
      </c>
      <c r="D276" s="40">
        <v>1</v>
      </c>
      <c r="E276" s="40">
        <v>1</v>
      </c>
      <c r="F276" s="40">
        <v>0.01</v>
      </c>
    </row>
    <row r="277" spans="2:6" x14ac:dyDescent="0.25">
      <c r="B277" s="5" t="e">
        <f t="shared" si="33"/>
        <v>#DIV/0!</v>
      </c>
      <c r="C277" s="5" t="e">
        <f t="shared" si="32"/>
        <v>#DIV/0!</v>
      </c>
      <c r="D277" s="40">
        <v>1</v>
      </c>
      <c r="E277" s="40">
        <v>1</v>
      </c>
      <c r="F277" s="40">
        <v>0.01</v>
      </c>
    </row>
    <row r="278" spans="2:6" x14ac:dyDescent="0.25">
      <c r="B278" s="5" t="e">
        <f t="shared" si="33"/>
        <v>#DIV/0!</v>
      </c>
      <c r="C278" s="5" t="e">
        <f t="shared" si="32"/>
        <v>#DIV/0!</v>
      </c>
      <c r="D278" s="40">
        <v>1</v>
      </c>
      <c r="E278" s="40">
        <v>1</v>
      </c>
      <c r="F278" s="40">
        <v>0.01</v>
      </c>
    </row>
    <row r="279" spans="2:6" x14ac:dyDescent="0.25">
      <c r="B279" s="5" t="e">
        <f t="shared" si="33"/>
        <v>#DIV/0!</v>
      </c>
      <c r="C279" s="5" t="e">
        <f t="shared" si="32"/>
        <v>#DIV/0!</v>
      </c>
      <c r="D279" s="40">
        <v>1</v>
      </c>
      <c r="E279" s="40">
        <v>1</v>
      </c>
      <c r="F279" s="40">
        <v>0.01</v>
      </c>
    </row>
    <row r="280" spans="2:6" x14ac:dyDescent="0.25">
      <c r="B280" s="5" t="e">
        <f t="shared" si="33"/>
        <v>#DIV/0!</v>
      </c>
      <c r="C280" s="5" t="e">
        <f t="shared" si="32"/>
        <v>#DIV/0!</v>
      </c>
      <c r="D280" s="40">
        <v>1</v>
      </c>
      <c r="E280" s="40">
        <v>1</v>
      </c>
      <c r="F280" s="40">
        <v>0.01</v>
      </c>
    </row>
    <row r="281" spans="2:6" x14ac:dyDescent="0.25">
      <c r="B281" s="5" t="e">
        <f t="shared" si="33"/>
        <v>#DIV/0!</v>
      </c>
      <c r="C281" s="5" t="e">
        <f t="shared" si="32"/>
        <v>#DIV/0!</v>
      </c>
      <c r="D281" s="40">
        <v>1</v>
      </c>
      <c r="E281" s="40">
        <v>1</v>
      </c>
      <c r="F281" s="40">
        <v>0.01</v>
      </c>
    </row>
    <row r="282" spans="2:6" x14ac:dyDescent="0.25">
      <c r="B282" s="5" t="e">
        <f t="shared" si="33"/>
        <v>#DIV/0!</v>
      </c>
      <c r="C282" s="5" t="e">
        <f t="shared" si="32"/>
        <v>#DIV/0!</v>
      </c>
      <c r="D282" s="40">
        <v>1</v>
      </c>
      <c r="E282" s="40">
        <v>1</v>
      </c>
      <c r="F282" s="40">
        <v>0.01</v>
      </c>
    </row>
    <row r="283" spans="2:6" x14ac:dyDescent="0.25">
      <c r="B283" s="5" t="e">
        <f t="shared" si="33"/>
        <v>#DIV/0!</v>
      </c>
      <c r="C283" s="5" t="e">
        <f t="shared" si="32"/>
        <v>#DIV/0!</v>
      </c>
      <c r="D283" s="40">
        <v>1</v>
      </c>
      <c r="E283" s="40">
        <v>1</v>
      </c>
      <c r="F283" s="40">
        <v>0.01</v>
      </c>
    </row>
    <row r="284" spans="2:6" x14ac:dyDescent="0.25">
      <c r="B284" s="5" t="e">
        <f t="shared" si="33"/>
        <v>#DIV/0!</v>
      </c>
      <c r="C284" s="5" t="e">
        <f t="shared" si="32"/>
        <v>#DIV/0!</v>
      </c>
      <c r="D284" s="40">
        <v>1</v>
      </c>
      <c r="E284" s="40">
        <v>1</v>
      </c>
      <c r="F284" s="40">
        <v>0.01</v>
      </c>
    </row>
    <row r="285" spans="2:6" x14ac:dyDescent="0.25">
      <c r="B285" s="5" t="e">
        <f t="shared" si="33"/>
        <v>#DIV/0!</v>
      </c>
      <c r="C285" s="5" t="e">
        <f t="shared" si="32"/>
        <v>#DIV/0!</v>
      </c>
      <c r="D285" s="40">
        <v>1</v>
      </c>
      <c r="E285" s="40">
        <v>1</v>
      </c>
      <c r="F285" s="40">
        <v>0.01</v>
      </c>
    </row>
    <row r="286" spans="2:6" x14ac:dyDescent="0.25">
      <c r="B286" s="5" t="e">
        <f t="shared" si="33"/>
        <v>#DIV/0!</v>
      </c>
      <c r="C286" s="5" t="e">
        <f t="shared" si="32"/>
        <v>#DIV/0!</v>
      </c>
      <c r="D286" s="40">
        <v>1</v>
      </c>
      <c r="E286" s="40">
        <v>1</v>
      </c>
      <c r="F286" s="40">
        <v>0.01</v>
      </c>
    </row>
    <row r="287" spans="2:6" x14ac:dyDescent="0.25">
      <c r="B287" s="5" t="e">
        <f t="shared" si="33"/>
        <v>#DIV/0!</v>
      </c>
      <c r="C287" s="5" t="e">
        <f t="shared" si="32"/>
        <v>#DIV/0!</v>
      </c>
      <c r="D287" s="40">
        <v>1</v>
      </c>
      <c r="E287" s="40">
        <v>1</v>
      </c>
      <c r="F287" s="40">
        <v>0.01</v>
      </c>
    </row>
    <row r="288" spans="2:6" x14ac:dyDescent="0.25">
      <c r="B288" s="5" t="e">
        <f t="shared" si="33"/>
        <v>#DIV/0!</v>
      </c>
      <c r="C288" s="5" t="e">
        <f t="shared" si="32"/>
        <v>#DIV/0!</v>
      </c>
      <c r="D288" s="40">
        <v>1</v>
      </c>
      <c r="E288" s="40">
        <v>1</v>
      </c>
      <c r="F288" s="40">
        <v>0.01</v>
      </c>
    </row>
    <row r="289" spans="2:6" x14ac:dyDescent="0.25">
      <c r="B289" s="5" t="e">
        <f t="shared" si="33"/>
        <v>#DIV/0!</v>
      </c>
      <c r="C289" s="5" t="e">
        <f t="shared" si="32"/>
        <v>#DIV/0!</v>
      </c>
      <c r="D289" s="40">
        <v>1</v>
      </c>
      <c r="E289" s="40">
        <v>1</v>
      </c>
      <c r="F289" s="40">
        <v>0.01</v>
      </c>
    </row>
    <row r="290" spans="2:6" x14ac:dyDescent="0.25">
      <c r="B290" s="5" t="e">
        <f t="shared" si="33"/>
        <v>#DIV/0!</v>
      </c>
      <c r="C290" s="5" t="e">
        <f t="shared" si="32"/>
        <v>#DIV/0!</v>
      </c>
      <c r="D290" s="40">
        <v>1</v>
      </c>
      <c r="E290" s="40">
        <v>1</v>
      </c>
      <c r="F290" s="40">
        <v>0.01</v>
      </c>
    </row>
    <row r="291" spans="2:6" x14ac:dyDescent="0.25">
      <c r="B291" s="5" t="e">
        <f t="shared" si="33"/>
        <v>#DIV/0!</v>
      </c>
      <c r="C291" s="5" t="e">
        <f t="shared" si="32"/>
        <v>#DIV/0!</v>
      </c>
      <c r="D291" s="40">
        <v>1</v>
      </c>
      <c r="E291" s="40">
        <v>1</v>
      </c>
      <c r="F291" s="40">
        <v>0.01</v>
      </c>
    </row>
    <row r="292" spans="2:6" x14ac:dyDescent="0.25">
      <c r="B292" s="5" t="e">
        <f t="shared" si="33"/>
        <v>#DIV/0!</v>
      </c>
      <c r="C292" s="5" t="e">
        <f t="shared" si="32"/>
        <v>#DIV/0!</v>
      </c>
      <c r="D292" s="40">
        <v>1</v>
      </c>
      <c r="E292" s="40">
        <v>1</v>
      </c>
      <c r="F292" s="40">
        <v>0.01</v>
      </c>
    </row>
    <row r="293" spans="2:6" x14ac:dyDescent="0.25">
      <c r="B293" s="5" t="e">
        <f t="shared" si="33"/>
        <v>#DIV/0!</v>
      </c>
      <c r="C293" s="5" t="e">
        <f t="shared" si="32"/>
        <v>#DIV/0!</v>
      </c>
      <c r="D293" s="40">
        <v>1</v>
      </c>
      <c r="E293" s="40">
        <v>1</v>
      </c>
      <c r="F293" s="40">
        <v>0.01</v>
      </c>
    </row>
    <row r="294" spans="2:6" x14ac:dyDescent="0.25">
      <c r="B294" s="5" t="e">
        <f t="shared" si="33"/>
        <v>#DIV/0!</v>
      </c>
      <c r="C294" s="5" t="e">
        <f t="shared" si="32"/>
        <v>#DIV/0!</v>
      </c>
      <c r="D294" s="40">
        <v>1</v>
      </c>
      <c r="E294" s="40">
        <v>1</v>
      </c>
      <c r="F294" s="40">
        <v>0.01</v>
      </c>
    </row>
    <row r="295" spans="2:6" x14ac:dyDescent="0.25">
      <c r="B295" s="5" t="e">
        <f t="shared" si="33"/>
        <v>#DIV/0!</v>
      </c>
      <c r="C295" s="5" t="e">
        <f t="shared" si="32"/>
        <v>#DIV/0!</v>
      </c>
      <c r="D295" s="40">
        <v>1</v>
      </c>
      <c r="E295" s="40">
        <v>1</v>
      </c>
      <c r="F295" s="40">
        <v>0.01</v>
      </c>
    </row>
    <row r="296" spans="2:6" x14ac:dyDescent="0.25">
      <c r="B296" s="5" t="e">
        <f t="shared" si="33"/>
        <v>#DIV/0!</v>
      </c>
      <c r="C296" s="5" t="e">
        <f t="shared" si="32"/>
        <v>#DIV/0!</v>
      </c>
      <c r="D296" s="40">
        <v>1</v>
      </c>
      <c r="E296" s="40">
        <v>1</v>
      </c>
      <c r="F296" s="40">
        <v>0.01</v>
      </c>
    </row>
    <row r="297" spans="2:6" x14ac:dyDescent="0.25">
      <c r="B297" s="5" t="e">
        <f t="shared" si="33"/>
        <v>#DIV/0!</v>
      </c>
      <c r="C297" s="5" t="e">
        <f t="shared" si="32"/>
        <v>#DIV/0!</v>
      </c>
      <c r="D297" s="40">
        <v>1</v>
      </c>
      <c r="E297" s="40">
        <v>1</v>
      </c>
      <c r="F297" s="40">
        <v>0.01</v>
      </c>
    </row>
    <row r="298" spans="2:6" x14ac:dyDescent="0.25">
      <c r="B298" s="5" t="e">
        <f t="shared" si="33"/>
        <v>#DIV/0!</v>
      </c>
      <c r="C298" s="5" t="e">
        <f t="shared" si="32"/>
        <v>#DIV/0!</v>
      </c>
      <c r="D298" s="40">
        <v>1</v>
      </c>
      <c r="E298" s="40">
        <v>1</v>
      </c>
      <c r="F298" s="40">
        <v>0.01</v>
      </c>
    </row>
    <row r="299" spans="2:6" x14ac:dyDescent="0.25">
      <c r="B299" s="5" t="e">
        <f t="shared" si="33"/>
        <v>#DIV/0!</v>
      </c>
      <c r="C299" s="5" t="e">
        <f t="shared" si="32"/>
        <v>#DIV/0!</v>
      </c>
      <c r="D299" s="40">
        <v>1</v>
      </c>
      <c r="E299" s="40">
        <v>1</v>
      </c>
      <c r="F299" s="40">
        <v>0.01</v>
      </c>
    </row>
    <row r="300" spans="2:6" x14ac:dyDescent="0.25">
      <c r="B300" s="5" t="e">
        <f t="shared" si="33"/>
        <v>#DIV/0!</v>
      </c>
      <c r="C300" s="5" t="e">
        <f t="shared" si="32"/>
        <v>#DIV/0!</v>
      </c>
      <c r="D300" s="40">
        <v>1</v>
      </c>
      <c r="E300" s="40">
        <v>1</v>
      </c>
      <c r="F300" s="40">
        <v>0.01</v>
      </c>
    </row>
    <row r="301" spans="2:6" x14ac:dyDescent="0.25">
      <c r="B301" s="5" t="e">
        <f t="shared" si="33"/>
        <v>#DIV/0!</v>
      </c>
      <c r="C301" s="5" t="e">
        <f t="shared" si="32"/>
        <v>#DIV/0!</v>
      </c>
      <c r="D301" s="40">
        <v>1</v>
      </c>
      <c r="E301" s="40">
        <v>1</v>
      </c>
      <c r="F301" s="40">
        <v>0.01</v>
      </c>
    </row>
    <row r="302" spans="2:6" x14ac:dyDescent="0.25">
      <c r="B302" s="5" t="e">
        <f>B301 + C301</f>
        <v>#DIV/0!</v>
      </c>
      <c r="C302" s="5" t="e">
        <f>((1-B302)*B302) * ( (B302*(F302 - E302) + (1-B302)*(E302 - D302) )) / G302</f>
        <v>#DIV/0!</v>
      </c>
      <c r="D302" s="40">
        <v>1</v>
      </c>
      <c r="E302" s="40">
        <v>1</v>
      </c>
      <c r="F302" s="40">
        <v>0.01</v>
      </c>
    </row>
    <row r="303" spans="2:6" x14ac:dyDescent="0.25">
      <c r="B303" s="5" t="e">
        <f>B302 + C302</f>
        <v>#DIV/0!</v>
      </c>
      <c r="C303" s="5" t="e">
        <f>((1-B303)*B303) * ( (B303*(F303 - E303) + (1-B303)*(E303 - D303) )) / G303</f>
        <v>#DIV/0!</v>
      </c>
      <c r="D303" s="40">
        <v>1</v>
      </c>
      <c r="E303" s="40">
        <v>1</v>
      </c>
      <c r="F303" s="40">
        <v>0.01</v>
      </c>
    </row>
    <row r="304" spans="2:6" x14ac:dyDescent="0.25">
      <c r="B304" s="5" t="e">
        <f>B303 + C303</f>
        <v>#DIV/0!</v>
      </c>
      <c r="C304" s="5" t="e">
        <f>((1-B304)*B304) * ( (B304*(F304 - E304) + (1-B304)*(E304 - D304) )) / G304</f>
        <v>#DIV/0!</v>
      </c>
      <c r="D304" s="40">
        <v>1</v>
      </c>
      <c r="E304" s="40">
        <v>1</v>
      </c>
      <c r="F304" s="40">
        <v>0.01</v>
      </c>
    </row>
    <row r="305" spans="2:6" x14ac:dyDescent="0.25">
      <c r="B305" s="5" t="e">
        <f t="shared" ref="B305:B368" si="34">B304 + C304</f>
        <v>#DIV/0!</v>
      </c>
      <c r="C305" s="5" t="e">
        <f t="shared" ref="C305:C368" si="35">((1-B305)*B305) * ( (B305*(F305 - E305) + (1-B305)*(E305 - D305) )) / G305</f>
        <v>#DIV/0!</v>
      </c>
      <c r="D305" s="40">
        <v>1</v>
      </c>
      <c r="E305" s="40">
        <v>1</v>
      </c>
      <c r="F305" s="40">
        <v>0.01</v>
      </c>
    </row>
    <row r="306" spans="2:6" x14ac:dyDescent="0.25">
      <c r="B306" s="5" t="e">
        <f t="shared" si="34"/>
        <v>#DIV/0!</v>
      </c>
      <c r="C306" s="5" t="e">
        <f t="shared" si="35"/>
        <v>#DIV/0!</v>
      </c>
      <c r="D306" s="40">
        <v>1</v>
      </c>
      <c r="E306" s="40">
        <v>1</v>
      </c>
      <c r="F306" s="40">
        <v>0.01</v>
      </c>
    </row>
    <row r="307" spans="2:6" x14ac:dyDescent="0.25">
      <c r="B307" s="5" t="e">
        <f t="shared" si="34"/>
        <v>#DIV/0!</v>
      </c>
      <c r="C307" s="5" t="e">
        <f t="shared" si="35"/>
        <v>#DIV/0!</v>
      </c>
      <c r="D307" s="40">
        <v>1</v>
      </c>
      <c r="E307" s="40">
        <v>1</v>
      </c>
      <c r="F307" s="40">
        <v>0.01</v>
      </c>
    </row>
    <row r="308" spans="2:6" x14ac:dyDescent="0.25">
      <c r="B308" s="5" t="e">
        <f t="shared" si="34"/>
        <v>#DIV/0!</v>
      </c>
      <c r="C308" s="5" t="e">
        <f t="shared" si="35"/>
        <v>#DIV/0!</v>
      </c>
      <c r="D308" s="40">
        <v>1</v>
      </c>
      <c r="E308" s="40">
        <v>1</v>
      </c>
      <c r="F308" s="40">
        <v>0.01</v>
      </c>
    </row>
    <row r="309" spans="2:6" x14ac:dyDescent="0.25">
      <c r="B309" s="5" t="e">
        <f t="shared" si="34"/>
        <v>#DIV/0!</v>
      </c>
      <c r="C309" s="5" t="e">
        <f t="shared" si="35"/>
        <v>#DIV/0!</v>
      </c>
      <c r="D309" s="40">
        <v>1</v>
      </c>
      <c r="E309" s="40">
        <v>1</v>
      </c>
      <c r="F309" s="40">
        <v>0.01</v>
      </c>
    </row>
    <row r="310" spans="2:6" x14ac:dyDescent="0.25">
      <c r="B310" s="5" t="e">
        <f t="shared" si="34"/>
        <v>#DIV/0!</v>
      </c>
      <c r="C310" s="5" t="e">
        <f t="shared" si="35"/>
        <v>#DIV/0!</v>
      </c>
      <c r="D310" s="40">
        <v>1</v>
      </c>
      <c r="E310" s="40">
        <v>1</v>
      </c>
      <c r="F310" s="40">
        <v>0.01</v>
      </c>
    </row>
    <row r="311" spans="2:6" x14ac:dyDescent="0.25">
      <c r="B311" s="5" t="e">
        <f t="shared" si="34"/>
        <v>#DIV/0!</v>
      </c>
      <c r="C311" s="5" t="e">
        <f t="shared" si="35"/>
        <v>#DIV/0!</v>
      </c>
      <c r="D311" s="40">
        <v>1</v>
      </c>
      <c r="E311" s="40">
        <v>1</v>
      </c>
      <c r="F311" s="40">
        <v>0.01</v>
      </c>
    </row>
    <row r="312" spans="2:6" x14ac:dyDescent="0.25">
      <c r="B312" s="5" t="e">
        <f t="shared" si="34"/>
        <v>#DIV/0!</v>
      </c>
      <c r="C312" s="5" t="e">
        <f t="shared" si="35"/>
        <v>#DIV/0!</v>
      </c>
      <c r="D312" s="40">
        <v>1</v>
      </c>
      <c r="E312" s="40">
        <v>1</v>
      </c>
      <c r="F312" s="40">
        <v>0.01</v>
      </c>
    </row>
    <row r="313" spans="2:6" x14ac:dyDescent="0.25">
      <c r="B313" s="5" t="e">
        <f t="shared" si="34"/>
        <v>#DIV/0!</v>
      </c>
      <c r="C313" s="5" t="e">
        <f t="shared" si="35"/>
        <v>#DIV/0!</v>
      </c>
      <c r="D313" s="40">
        <v>1</v>
      </c>
      <c r="E313" s="40">
        <v>1</v>
      </c>
      <c r="F313" s="40">
        <v>0.01</v>
      </c>
    </row>
    <row r="314" spans="2:6" x14ac:dyDescent="0.25">
      <c r="B314" s="5" t="e">
        <f t="shared" si="34"/>
        <v>#DIV/0!</v>
      </c>
      <c r="C314" s="5" t="e">
        <f t="shared" si="35"/>
        <v>#DIV/0!</v>
      </c>
      <c r="D314" s="40">
        <v>1</v>
      </c>
      <c r="E314" s="40">
        <v>1</v>
      </c>
      <c r="F314" s="40">
        <v>0.01</v>
      </c>
    </row>
    <row r="315" spans="2:6" x14ac:dyDescent="0.25">
      <c r="B315" s="5" t="e">
        <f t="shared" si="34"/>
        <v>#DIV/0!</v>
      </c>
      <c r="C315" s="5" t="e">
        <f t="shared" si="35"/>
        <v>#DIV/0!</v>
      </c>
      <c r="D315" s="40">
        <v>1</v>
      </c>
      <c r="E315" s="40">
        <v>1</v>
      </c>
      <c r="F315" s="40">
        <v>0.01</v>
      </c>
    </row>
    <row r="316" spans="2:6" x14ac:dyDescent="0.25">
      <c r="B316" s="5" t="e">
        <f t="shared" si="34"/>
        <v>#DIV/0!</v>
      </c>
      <c r="C316" s="5" t="e">
        <f t="shared" si="35"/>
        <v>#DIV/0!</v>
      </c>
      <c r="D316" s="40">
        <v>1</v>
      </c>
      <c r="E316" s="40">
        <v>1</v>
      </c>
      <c r="F316" s="40">
        <v>0.01</v>
      </c>
    </row>
    <row r="317" spans="2:6" x14ac:dyDescent="0.25">
      <c r="B317" s="5" t="e">
        <f t="shared" si="34"/>
        <v>#DIV/0!</v>
      </c>
      <c r="C317" s="5" t="e">
        <f t="shared" si="35"/>
        <v>#DIV/0!</v>
      </c>
      <c r="D317" s="40">
        <v>1</v>
      </c>
      <c r="E317" s="40">
        <v>1</v>
      </c>
      <c r="F317" s="40">
        <v>0.01</v>
      </c>
    </row>
    <row r="318" spans="2:6" x14ac:dyDescent="0.25">
      <c r="B318" s="5" t="e">
        <f t="shared" si="34"/>
        <v>#DIV/0!</v>
      </c>
      <c r="C318" s="5" t="e">
        <f t="shared" si="35"/>
        <v>#DIV/0!</v>
      </c>
      <c r="D318" s="40">
        <v>1</v>
      </c>
      <c r="E318" s="40">
        <v>1</v>
      </c>
      <c r="F318" s="40">
        <v>0.01</v>
      </c>
    </row>
    <row r="319" spans="2:6" x14ac:dyDescent="0.25">
      <c r="B319" s="5" t="e">
        <f t="shared" si="34"/>
        <v>#DIV/0!</v>
      </c>
      <c r="C319" s="5" t="e">
        <f t="shared" si="35"/>
        <v>#DIV/0!</v>
      </c>
      <c r="D319" s="40">
        <v>1</v>
      </c>
      <c r="E319" s="40">
        <v>1</v>
      </c>
      <c r="F319" s="40">
        <v>0.01</v>
      </c>
    </row>
    <row r="320" spans="2:6" x14ac:dyDescent="0.25">
      <c r="B320" s="5" t="e">
        <f t="shared" si="34"/>
        <v>#DIV/0!</v>
      </c>
      <c r="C320" s="5" t="e">
        <f t="shared" si="35"/>
        <v>#DIV/0!</v>
      </c>
      <c r="D320" s="40">
        <v>1</v>
      </c>
      <c r="E320" s="40">
        <v>1</v>
      </c>
      <c r="F320" s="40">
        <v>0.01</v>
      </c>
    </row>
    <row r="321" spans="2:6" x14ac:dyDescent="0.25">
      <c r="B321" s="5" t="e">
        <f t="shared" si="34"/>
        <v>#DIV/0!</v>
      </c>
      <c r="C321" s="5" t="e">
        <f t="shared" si="35"/>
        <v>#DIV/0!</v>
      </c>
      <c r="D321" s="40">
        <v>1</v>
      </c>
      <c r="E321" s="40">
        <v>1</v>
      </c>
      <c r="F321" s="40">
        <v>0.01</v>
      </c>
    </row>
    <row r="322" spans="2:6" x14ac:dyDescent="0.25">
      <c r="B322" s="5" t="e">
        <f t="shared" si="34"/>
        <v>#DIV/0!</v>
      </c>
      <c r="C322" s="5" t="e">
        <f t="shared" si="35"/>
        <v>#DIV/0!</v>
      </c>
      <c r="D322" s="40">
        <v>1</v>
      </c>
      <c r="E322" s="40">
        <v>1</v>
      </c>
      <c r="F322" s="40">
        <v>0.01</v>
      </c>
    </row>
    <row r="323" spans="2:6" x14ac:dyDescent="0.25">
      <c r="B323" s="5" t="e">
        <f t="shared" si="34"/>
        <v>#DIV/0!</v>
      </c>
      <c r="C323" s="5" t="e">
        <f t="shared" si="35"/>
        <v>#DIV/0!</v>
      </c>
      <c r="D323" s="40">
        <v>1</v>
      </c>
      <c r="E323" s="40">
        <v>1</v>
      </c>
      <c r="F323" s="40">
        <v>0.01</v>
      </c>
    </row>
    <row r="324" spans="2:6" x14ac:dyDescent="0.25">
      <c r="B324" s="5" t="e">
        <f t="shared" si="34"/>
        <v>#DIV/0!</v>
      </c>
      <c r="C324" s="5" t="e">
        <f t="shared" si="35"/>
        <v>#DIV/0!</v>
      </c>
      <c r="D324" s="40">
        <v>1</v>
      </c>
      <c r="E324" s="40">
        <v>1</v>
      </c>
      <c r="F324" s="40">
        <v>0.01</v>
      </c>
    </row>
    <row r="325" spans="2:6" x14ac:dyDescent="0.25">
      <c r="B325" s="5" t="e">
        <f t="shared" si="34"/>
        <v>#DIV/0!</v>
      </c>
      <c r="C325" s="5" t="e">
        <f t="shared" si="35"/>
        <v>#DIV/0!</v>
      </c>
      <c r="D325" s="40">
        <v>1</v>
      </c>
      <c r="E325" s="40">
        <v>1</v>
      </c>
      <c r="F325" s="40">
        <v>0.01</v>
      </c>
    </row>
    <row r="326" spans="2:6" x14ac:dyDescent="0.25">
      <c r="B326" s="5" t="e">
        <f t="shared" si="34"/>
        <v>#DIV/0!</v>
      </c>
      <c r="C326" s="5" t="e">
        <f t="shared" si="35"/>
        <v>#DIV/0!</v>
      </c>
      <c r="D326" s="40">
        <v>1</v>
      </c>
      <c r="E326" s="40">
        <v>1</v>
      </c>
      <c r="F326" s="40">
        <v>0.01</v>
      </c>
    </row>
    <row r="327" spans="2:6" x14ac:dyDescent="0.25">
      <c r="B327" s="5" t="e">
        <f t="shared" si="34"/>
        <v>#DIV/0!</v>
      </c>
      <c r="C327" s="5" t="e">
        <f t="shared" si="35"/>
        <v>#DIV/0!</v>
      </c>
      <c r="D327" s="40">
        <v>1</v>
      </c>
      <c r="E327" s="40">
        <v>1</v>
      </c>
      <c r="F327" s="40">
        <v>0.01</v>
      </c>
    </row>
    <row r="328" spans="2:6" x14ac:dyDescent="0.25">
      <c r="B328" s="5" t="e">
        <f t="shared" si="34"/>
        <v>#DIV/0!</v>
      </c>
      <c r="C328" s="5" t="e">
        <f t="shared" si="35"/>
        <v>#DIV/0!</v>
      </c>
      <c r="D328" s="40">
        <v>1</v>
      </c>
      <c r="E328" s="40">
        <v>1</v>
      </c>
      <c r="F328" s="40">
        <v>0.01</v>
      </c>
    </row>
    <row r="329" spans="2:6" x14ac:dyDescent="0.25">
      <c r="B329" s="5" t="e">
        <f t="shared" si="34"/>
        <v>#DIV/0!</v>
      </c>
      <c r="C329" s="5" t="e">
        <f t="shared" si="35"/>
        <v>#DIV/0!</v>
      </c>
      <c r="D329" s="40">
        <v>1</v>
      </c>
      <c r="E329" s="40">
        <v>1</v>
      </c>
      <c r="F329" s="40">
        <v>0.01</v>
      </c>
    </row>
    <row r="330" spans="2:6" x14ac:dyDescent="0.25">
      <c r="B330" s="5" t="e">
        <f t="shared" si="34"/>
        <v>#DIV/0!</v>
      </c>
      <c r="C330" s="5" t="e">
        <f t="shared" si="35"/>
        <v>#DIV/0!</v>
      </c>
      <c r="D330" s="40">
        <v>1</v>
      </c>
      <c r="E330" s="40">
        <v>1</v>
      </c>
      <c r="F330" s="40">
        <v>0.01</v>
      </c>
    </row>
    <row r="331" spans="2:6" x14ac:dyDescent="0.25">
      <c r="B331" s="5" t="e">
        <f t="shared" si="34"/>
        <v>#DIV/0!</v>
      </c>
      <c r="C331" s="5" t="e">
        <f t="shared" si="35"/>
        <v>#DIV/0!</v>
      </c>
      <c r="D331" s="40">
        <v>1</v>
      </c>
      <c r="E331" s="40">
        <v>1</v>
      </c>
      <c r="F331" s="40">
        <v>0.01</v>
      </c>
    </row>
    <row r="332" spans="2:6" x14ac:dyDescent="0.25">
      <c r="B332" s="5" t="e">
        <f t="shared" si="34"/>
        <v>#DIV/0!</v>
      </c>
      <c r="C332" s="5" t="e">
        <f t="shared" si="35"/>
        <v>#DIV/0!</v>
      </c>
      <c r="D332" s="40">
        <v>1</v>
      </c>
      <c r="E332" s="40">
        <v>1</v>
      </c>
      <c r="F332" s="40">
        <v>0.01</v>
      </c>
    </row>
    <row r="333" spans="2:6" x14ac:dyDescent="0.25">
      <c r="B333" s="5" t="e">
        <f t="shared" si="34"/>
        <v>#DIV/0!</v>
      </c>
      <c r="C333" s="5" t="e">
        <f t="shared" si="35"/>
        <v>#DIV/0!</v>
      </c>
      <c r="D333" s="40">
        <v>1</v>
      </c>
      <c r="E333" s="40">
        <v>1</v>
      </c>
      <c r="F333" s="40">
        <v>0.01</v>
      </c>
    </row>
    <row r="334" spans="2:6" x14ac:dyDescent="0.25">
      <c r="B334" s="5" t="e">
        <f t="shared" si="34"/>
        <v>#DIV/0!</v>
      </c>
      <c r="C334" s="5" t="e">
        <f t="shared" si="35"/>
        <v>#DIV/0!</v>
      </c>
      <c r="D334" s="40">
        <v>1</v>
      </c>
      <c r="E334" s="40">
        <v>1</v>
      </c>
      <c r="F334" s="40">
        <v>0.01</v>
      </c>
    </row>
    <row r="335" spans="2:6" x14ac:dyDescent="0.25">
      <c r="B335" s="5" t="e">
        <f t="shared" si="34"/>
        <v>#DIV/0!</v>
      </c>
      <c r="C335" s="5" t="e">
        <f t="shared" si="35"/>
        <v>#DIV/0!</v>
      </c>
      <c r="D335" s="40">
        <v>1</v>
      </c>
      <c r="E335" s="40">
        <v>1</v>
      </c>
      <c r="F335" s="40">
        <v>0.01</v>
      </c>
    </row>
    <row r="336" spans="2:6" x14ac:dyDescent="0.25">
      <c r="B336" s="5" t="e">
        <f t="shared" si="34"/>
        <v>#DIV/0!</v>
      </c>
      <c r="C336" s="5" t="e">
        <f t="shared" si="35"/>
        <v>#DIV/0!</v>
      </c>
      <c r="D336" s="40">
        <v>1</v>
      </c>
      <c r="E336" s="40">
        <v>1</v>
      </c>
      <c r="F336" s="40">
        <v>0.01</v>
      </c>
    </row>
    <row r="337" spans="2:6" x14ac:dyDescent="0.25">
      <c r="B337" s="5" t="e">
        <f t="shared" si="34"/>
        <v>#DIV/0!</v>
      </c>
      <c r="C337" s="5" t="e">
        <f t="shared" si="35"/>
        <v>#DIV/0!</v>
      </c>
      <c r="D337" s="40">
        <v>1</v>
      </c>
      <c r="E337" s="40">
        <v>1</v>
      </c>
      <c r="F337" s="40">
        <v>0.01</v>
      </c>
    </row>
    <row r="338" spans="2:6" x14ac:dyDescent="0.25">
      <c r="B338" s="5" t="e">
        <f t="shared" si="34"/>
        <v>#DIV/0!</v>
      </c>
      <c r="C338" s="5" t="e">
        <f t="shared" si="35"/>
        <v>#DIV/0!</v>
      </c>
      <c r="D338" s="40">
        <v>1</v>
      </c>
      <c r="E338" s="40">
        <v>1</v>
      </c>
      <c r="F338" s="40">
        <v>0.01</v>
      </c>
    </row>
    <row r="339" spans="2:6" x14ac:dyDescent="0.25">
      <c r="B339" s="5" t="e">
        <f t="shared" si="34"/>
        <v>#DIV/0!</v>
      </c>
      <c r="C339" s="5" t="e">
        <f t="shared" si="35"/>
        <v>#DIV/0!</v>
      </c>
      <c r="D339" s="40">
        <v>1</v>
      </c>
      <c r="E339" s="40">
        <v>1</v>
      </c>
      <c r="F339" s="40">
        <v>0.01</v>
      </c>
    </row>
    <row r="340" spans="2:6" x14ac:dyDescent="0.25">
      <c r="B340" s="5" t="e">
        <f t="shared" si="34"/>
        <v>#DIV/0!</v>
      </c>
      <c r="C340" s="5" t="e">
        <f t="shared" si="35"/>
        <v>#DIV/0!</v>
      </c>
      <c r="D340" s="40">
        <v>1</v>
      </c>
      <c r="E340" s="40">
        <v>1</v>
      </c>
      <c r="F340" s="40">
        <v>0.01</v>
      </c>
    </row>
    <row r="341" spans="2:6" x14ac:dyDescent="0.25">
      <c r="B341" s="5" t="e">
        <f t="shared" si="34"/>
        <v>#DIV/0!</v>
      </c>
      <c r="C341" s="5" t="e">
        <f t="shared" si="35"/>
        <v>#DIV/0!</v>
      </c>
      <c r="D341" s="40">
        <v>1</v>
      </c>
      <c r="E341" s="40">
        <v>1</v>
      </c>
      <c r="F341" s="40">
        <v>0.01</v>
      </c>
    </row>
    <row r="342" spans="2:6" x14ac:dyDescent="0.25">
      <c r="B342" s="5" t="e">
        <f t="shared" si="34"/>
        <v>#DIV/0!</v>
      </c>
      <c r="C342" s="5" t="e">
        <f t="shared" si="35"/>
        <v>#DIV/0!</v>
      </c>
      <c r="D342" s="40">
        <v>1</v>
      </c>
      <c r="E342" s="40">
        <v>1</v>
      </c>
      <c r="F342" s="40">
        <v>0.01</v>
      </c>
    </row>
    <row r="343" spans="2:6" x14ac:dyDescent="0.25">
      <c r="B343" s="5" t="e">
        <f t="shared" si="34"/>
        <v>#DIV/0!</v>
      </c>
      <c r="C343" s="5" t="e">
        <f t="shared" si="35"/>
        <v>#DIV/0!</v>
      </c>
      <c r="D343" s="40">
        <v>1</v>
      </c>
      <c r="E343" s="40">
        <v>1</v>
      </c>
      <c r="F343" s="40">
        <v>0.01</v>
      </c>
    </row>
    <row r="344" spans="2:6" x14ac:dyDescent="0.25">
      <c r="B344" s="5" t="e">
        <f t="shared" si="34"/>
        <v>#DIV/0!</v>
      </c>
      <c r="C344" s="5" t="e">
        <f t="shared" si="35"/>
        <v>#DIV/0!</v>
      </c>
      <c r="D344" s="40">
        <v>1</v>
      </c>
      <c r="E344" s="40">
        <v>1</v>
      </c>
      <c r="F344" s="40">
        <v>0.01</v>
      </c>
    </row>
    <row r="345" spans="2:6" x14ac:dyDescent="0.25">
      <c r="B345" s="5" t="e">
        <f t="shared" si="34"/>
        <v>#DIV/0!</v>
      </c>
      <c r="C345" s="5" t="e">
        <f t="shared" si="35"/>
        <v>#DIV/0!</v>
      </c>
      <c r="D345" s="40">
        <v>1</v>
      </c>
      <c r="E345" s="40">
        <v>1</v>
      </c>
      <c r="F345" s="40">
        <v>0.01</v>
      </c>
    </row>
    <row r="346" spans="2:6" x14ac:dyDescent="0.25">
      <c r="B346" s="5" t="e">
        <f t="shared" si="34"/>
        <v>#DIV/0!</v>
      </c>
      <c r="C346" s="5" t="e">
        <f t="shared" si="35"/>
        <v>#DIV/0!</v>
      </c>
      <c r="D346" s="40">
        <v>1</v>
      </c>
      <c r="E346" s="40">
        <v>1</v>
      </c>
      <c r="F346" s="40">
        <v>0.01</v>
      </c>
    </row>
    <row r="347" spans="2:6" x14ac:dyDescent="0.25">
      <c r="B347" s="5" t="e">
        <f t="shared" si="34"/>
        <v>#DIV/0!</v>
      </c>
      <c r="C347" s="5" t="e">
        <f t="shared" si="35"/>
        <v>#DIV/0!</v>
      </c>
      <c r="D347" s="40">
        <v>1</v>
      </c>
      <c r="E347" s="40">
        <v>1</v>
      </c>
      <c r="F347" s="40">
        <v>0.01</v>
      </c>
    </row>
    <row r="348" spans="2:6" x14ac:dyDescent="0.25">
      <c r="B348" s="5" t="e">
        <f t="shared" si="34"/>
        <v>#DIV/0!</v>
      </c>
      <c r="C348" s="5" t="e">
        <f t="shared" si="35"/>
        <v>#DIV/0!</v>
      </c>
      <c r="D348" s="40">
        <v>1</v>
      </c>
      <c r="E348" s="40">
        <v>1</v>
      </c>
      <c r="F348" s="40">
        <v>0.01</v>
      </c>
    </row>
    <row r="349" spans="2:6" x14ac:dyDescent="0.25">
      <c r="B349" s="5" t="e">
        <f t="shared" si="34"/>
        <v>#DIV/0!</v>
      </c>
      <c r="C349" s="5" t="e">
        <f t="shared" si="35"/>
        <v>#DIV/0!</v>
      </c>
      <c r="D349" s="40">
        <v>1</v>
      </c>
      <c r="E349" s="40">
        <v>1</v>
      </c>
      <c r="F349" s="40">
        <v>0.01</v>
      </c>
    </row>
    <row r="350" spans="2:6" x14ac:dyDescent="0.25">
      <c r="B350" s="5" t="e">
        <f t="shared" si="34"/>
        <v>#DIV/0!</v>
      </c>
      <c r="C350" s="5" t="e">
        <f t="shared" si="35"/>
        <v>#DIV/0!</v>
      </c>
      <c r="D350" s="40">
        <v>1</v>
      </c>
      <c r="E350" s="40">
        <v>1</v>
      </c>
      <c r="F350" s="40">
        <v>0.01</v>
      </c>
    </row>
    <row r="351" spans="2:6" x14ac:dyDescent="0.25">
      <c r="B351" s="5" t="e">
        <f t="shared" si="34"/>
        <v>#DIV/0!</v>
      </c>
      <c r="C351" s="5" t="e">
        <f t="shared" si="35"/>
        <v>#DIV/0!</v>
      </c>
      <c r="D351" s="40">
        <v>1</v>
      </c>
      <c r="E351" s="40">
        <v>1</v>
      </c>
      <c r="F351" s="40">
        <v>0.01</v>
      </c>
    </row>
    <row r="352" spans="2:6" x14ac:dyDescent="0.25">
      <c r="B352" s="5" t="e">
        <f t="shared" si="34"/>
        <v>#DIV/0!</v>
      </c>
      <c r="C352" s="5" t="e">
        <f t="shared" si="35"/>
        <v>#DIV/0!</v>
      </c>
      <c r="D352" s="40">
        <v>1</v>
      </c>
      <c r="E352" s="40">
        <v>1</v>
      </c>
      <c r="F352" s="40">
        <v>0.01</v>
      </c>
    </row>
    <row r="353" spans="2:6" x14ac:dyDescent="0.25">
      <c r="B353" s="5" t="e">
        <f t="shared" si="34"/>
        <v>#DIV/0!</v>
      </c>
      <c r="C353" s="5" t="e">
        <f t="shared" si="35"/>
        <v>#DIV/0!</v>
      </c>
      <c r="D353" s="40">
        <v>1</v>
      </c>
      <c r="E353" s="40">
        <v>1</v>
      </c>
      <c r="F353" s="40">
        <v>0.01</v>
      </c>
    </row>
    <row r="354" spans="2:6" x14ac:dyDescent="0.25">
      <c r="B354" s="5" t="e">
        <f t="shared" si="34"/>
        <v>#DIV/0!</v>
      </c>
      <c r="C354" s="5" t="e">
        <f t="shared" si="35"/>
        <v>#DIV/0!</v>
      </c>
      <c r="D354" s="40">
        <v>1</v>
      </c>
      <c r="E354" s="40">
        <v>1</v>
      </c>
      <c r="F354" s="40">
        <v>0.01</v>
      </c>
    </row>
    <row r="355" spans="2:6" x14ac:dyDescent="0.25">
      <c r="B355" s="5" t="e">
        <f t="shared" si="34"/>
        <v>#DIV/0!</v>
      </c>
      <c r="C355" s="5" t="e">
        <f t="shared" si="35"/>
        <v>#DIV/0!</v>
      </c>
      <c r="D355" s="40">
        <v>1</v>
      </c>
      <c r="E355" s="40">
        <v>1</v>
      </c>
      <c r="F355" s="40">
        <v>0.01</v>
      </c>
    </row>
    <row r="356" spans="2:6" x14ac:dyDescent="0.25">
      <c r="B356" s="5" t="e">
        <f t="shared" si="34"/>
        <v>#DIV/0!</v>
      </c>
      <c r="C356" s="5" t="e">
        <f t="shared" si="35"/>
        <v>#DIV/0!</v>
      </c>
      <c r="D356" s="40">
        <v>1</v>
      </c>
      <c r="E356" s="40">
        <v>1</v>
      </c>
      <c r="F356" s="40">
        <v>0.01</v>
      </c>
    </row>
    <row r="357" spans="2:6" x14ac:dyDescent="0.25">
      <c r="B357" s="5" t="e">
        <f t="shared" si="34"/>
        <v>#DIV/0!</v>
      </c>
      <c r="C357" s="5" t="e">
        <f t="shared" si="35"/>
        <v>#DIV/0!</v>
      </c>
      <c r="D357" s="40">
        <v>1</v>
      </c>
      <c r="E357" s="40">
        <v>1</v>
      </c>
      <c r="F357" s="40">
        <v>0.01</v>
      </c>
    </row>
    <row r="358" spans="2:6" x14ac:dyDescent="0.25">
      <c r="B358" s="5" t="e">
        <f t="shared" si="34"/>
        <v>#DIV/0!</v>
      </c>
      <c r="C358" s="5" t="e">
        <f t="shared" si="35"/>
        <v>#DIV/0!</v>
      </c>
      <c r="D358" s="40">
        <v>1</v>
      </c>
      <c r="E358" s="40">
        <v>1</v>
      </c>
      <c r="F358" s="40">
        <v>0.01</v>
      </c>
    </row>
    <row r="359" spans="2:6" x14ac:dyDescent="0.25">
      <c r="B359" s="5" t="e">
        <f t="shared" si="34"/>
        <v>#DIV/0!</v>
      </c>
      <c r="C359" s="5" t="e">
        <f t="shared" si="35"/>
        <v>#DIV/0!</v>
      </c>
      <c r="D359" s="40">
        <v>1</v>
      </c>
      <c r="E359" s="40">
        <v>1</v>
      </c>
      <c r="F359" s="40">
        <v>0.01</v>
      </c>
    </row>
    <row r="360" spans="2:6" x14ac:dyDescent="0.25">
      <c r="B360" s="5" t="e">
        <f t="shared" si="34"/>
        <v>#DIV/0!</v>
      </c>
      <c r="C360" s="5" t="e">
        <f t="shared" si="35"/>
        <v>#DIV/0!</v>
      </c>
      <c r="D360" s="40">
        <v>1</v>
      </c>
      <c r="E360" s="40">
        <v>1</v>
      </c>
      <c r="F360" s="40">
        <v>0.01</v>
      </c>
    </row>
    <row r="361" spans="2:6" x14ac:dyDescent="0.25">
      <c r="B361" s="5" t="e">
        <f t="shared" si="34"/>
        <v>#DIV/0!</v>
      </c>
      <c r="C361" s="5" t="e">
        <f t="shared" si="35"/>
        <v>#DIV/0!</v>
      </c>
      <c r="D361" s="40">
        <v>1</v>
      </c>
      <c r="E361" s="40">
        <v>1</v>
      </c>
      <c r="F361" s="40">
        <v>0.01</v>
      </c>
    </row>
    <row r="362" spans="2:6" x14ac:dyDescent="0.25">
      <c r="B362" s="5" t="e">
        <f t="shared" si="34"/>
        <v>#DIV/0!</v>
      </c>
      <c r="C362" s="5" t="e">
        <f t="shared" si="35"/>
        <v>#DIV/0!</v>
      </c>
      <c r="D362" s="40">
        <v>1</v>
      </c>
      <c r="E362" s="40">
        <v>1</v>
      </c>
      <c r="F362" s="40">
        <v>0.01</v>
      </c>
    </row>
    <row r="363" spans="2:6" x14ac:dyDescent="0.25">
      <c r="B363" s="5" t="e">
        <f t="shared" si="34"/>
        <v>#DIV/0!</v>
      </c>
      <c r="C363" s="5" t="e">
        <f t="shared" si="35"/>
        <v>#DIV/0!</v>
      </c>
      <c r="D363" s="40">
        <v>1</v>
      </c>
      <c r="E363" s="40">
        <v>1</v>
      </c>
      <c r="F363" s="40">
        <v>0.01</v>
      </c>
    </row>
    <row r="364" spans="2:6" x14ac:dyDescent="0.25">
      <c r="B364" s="5" t="e">
        <f t="shared" si="34"/>
        <v>#DIV/0!</v>
      </c>
      <c r="C364" s="5" t="e">
        <f t="shared" si="35"/>
        <v>#DIV/0!</v>
      </c>
      <c r="D364" s="40">
        <v>1</v>
      </c>
      <c r="E364" s="40">
        <v>1</v>
      </c>
      <c r="F364" s="40">
        <v>0.01</v>
      </c>
    </row>
    <row r="365" spans="2:6" x14ac:dyDescent="0.25">
      <c r="B365" s="5" t="e">
        <f t="shared" si="34"/>
        <v>#DIV/0!</v>
      </c>
      <c r="C365" s="5" t="e">
        <f t="shared" si="35"/>
        <v>#DIV/0!</v>
      </c>
      <c r="D365" s="40">
        <v>1</v>
      </c>
      <c r="E365" s="40">
        <v>1</v>
      </c>
      <c r="F365" s="40">
        <v>0.01</v>
      </c>
    </row>
    <row r="366" spans="2:6" x14ac:dyDescent="0.25">
      <c r="B366" s="5" t="e">
        <f t="shared" si="34"/>
        <v>#DIV/0!</v>
      </c>
      <c r="C366" s="5" t="e">
        <f t="shared" si="35"/>
        <v>#DIV/0!</v>
      </c>
      <c r="D366" s="40">
        <v>1</v>
      </c>
      <c r="E366" s="40">
        <v>1</v>
      </c>
      <c r="F366" s="40">
        <v>0.01</v>
      </c>
    </row>
    <row r="367" spans="2:6" x14ac:dyDescent="0.25">
      <c r="B367" s="5" t="e">
        <f t="shared" si="34"/>
        <v>#DIV/0!</v>
      </c>
      <c r="C367" s="5" t="e">
        <f t="shared" si="35"/>
        <v>#DIV/0!</v>
      </c>
      <c r="D367" s="40">
        <v>1</v>
      </c>
      <c r="E367" s="40">
        <v>1</v>
      </c>
      <c r="F367" s="40">
        <v>0.01</v>
      </c>
    </row>
    <row r="368" spans="2:6" x14ac:dyDescent="0.25">
      <c r="B368" s="5" t="e">
        <f t="shared" si="34"/>
        <v>#DIV/0!</v>
      </c>
      <c r="C368" s="5" t="e">
        <f t="shared" si="35"/>
        <v>#DIV/0!</v>
      </c>
      <c r="D368" s="40">
        <v>1</v>
      </c>
      <c r="E368" s="40">
        <v>1</v>
      </c>
      <c r="F368" s="40">
        <v>0.01</v>
      </c>
    </row>
    <row r="369" spans="2:6" x14ac:dyDescent="0.25">
      <c r="B369" s="5" t="e">
        <f t="shared" ref="B369:B404" si="36">B368 + C368</f>
        <v>#DIV/0!</v>
      </c>
      <c r="C369" s="5" t="e">
        <f t="shared" ref="C369:C404" si="37">((1-B369)*B369) * ( (B369*(F369 - E369) + (1-B369)*(E369 - D369) )) / G369</f>
        <v>#DIV/0!</v>
      </c>
      <c r="D369" s="40">
        <v>1</v>
      </c>
      <c r="E369" s="40">
        <v>1</v>
      </c>
      <c r="F369" s="40">
        <v>0.01</v>
      </c>
    </row>
    <row r="370" spans="2:6" x14ac:dyDescent="0.25">
      <c r="B370" s="5" t="e">
        <f t="shared" si="36"/>
        <v>#DIV/0!</v>
      </c>
      <c r="C370" s="5" t="e">
        <f t="shared" si="37"/>
        <v>#DIV/0!</v>
      </c>
      <c r="D370" s="40">
        <v>1</v>
      </c>
      <c r="E370" s="40">
        <v>1</v>
      </c>
      <c r="F370" s="40">
        <v>0.01</v>
      </c>
    </row>
    <row r="371" spans="2:6" x14ac:dyDescent="0.25">
      <c r="B371" s="5" t="e">
        <f t="shared" si="36"/>
        <v>#DIV/0!</v>
      </c>
      <c r="C371" s="5" t="e">
        <f t="shared" si="37"/>
        <v>#DIV/0!</v>
      </c>
      <c r="D371" s="40">
        <v>1</v>
      </c>
      <c r="E371" s="40">
        <v>1</v>
      </c>
      <c r="F371" s="40">
        <v>0.01</v>
      </c>
    </row>
    <row r="372" spans="2:6" x14ac:dyDescent="0.25">
      <c r="B372" s="5" t="e">
        <f t="shared" si="36"/>
        <v>#DIV/0!</v>
      </c>
      <c r="C372" s="5" t="e">
        <f t="shared" si="37"/>
        <v>#DIV/0!</v>
      </c>
      <c r="D372" s="40">
        <v>1</v>
      </c>
      <c r="E372" s="40">
        <v>1</v>
      </c>
      <c r="F372" s="40">
        <v>0.01</v>
      </c>
    </row>
    <row r="373" spans="2:6" x14ac:dyDescent="0.25">
      <c r="B373" s="5" t="e">
        <f t="shared" si="36"/>
        <v>#DIV/0!</v>
      </c>
      <c r="C373" s="5" t="e">
        <f t="shared" si="37"/>
        <v>#DIV/0!</v>
      </c>
      <c r="D373" s="40">
        <v>1</v>
      </c>
      <c r="E373" s="40">
        <v>1</v>
      </c>
      <c r="F373" s="40">
        <v>0.01</v>
      </c>
    </row>
    <row r="374" spans="2:6" x14ac:dyDescent="0.25">
      <c r="B374" s="5" t="e">
        <f t="shared" si="36"/>
        <v>#DIV/0!</v>
      </c>
      <c r="C374" s="5" t="e">
        <f t="shared" si="37"/>
        <v>#DIV/0!</v>
      </c>
      <c r="D374" s="40">
        <v>1</v>
      </c>
      <c r="E374" s="40">
        <v>1</v>
      </c>
      <c r="F374" s="40">
        <v>0.01</v>
      </c>
    </row>
    <row r="375" spans="2:6" x14ac:dyDescent="0.25">
      <c r="B375" s="5" t="e">
        <f t="shared" si="36"/>
        <v>#DIV/0!</v>
      </c>
      <c r="C375" s="5" t="e">
        <f t="shared" si="37"/>
        <v>#DIV/0!</v>
      </c>
      <c r="D375" s="40">
        <v>1</v>
      </c>
      <c r="E375" s="40">
        <v>1</v>
      </c>
      <c r="F375" s="40">
        <v>0.01</v>
      </c>
    </row>
    <row r="376" spans="2:6" x14ac:dyDescent="0.25">
      <c r="B376" s="5" t="e">
        <f t="shared" si="36"/>
        <v>#DIV/0!</v>
      </c>
      <c r="C376" s="5" t="e">
        <f t="shared" si="37"/>
        <v>#DIV/0!</v>
      </c>
      <c r="D376" s="40">
        <v>1</v>
      </c>
      <c r="E376" s="40">
        <v>1</v>
      </c>
      <c r="F376" s="40">
        <v>0.01</v>
      </c>
    </row>
    <row r="377" spans="2:6" x14ac:dyDescent="0.25">
      <c r="B377" s="5" t="e">
        <f t="shared" si="36"/>
        <v>#DIV/0!</v>
      </c>
      <c r="C377" s="5" t="e">
        <f t="shared" si="37"/>
        <v>#DIV/0!</v>
      </c>
      <c r="D377" s="40">
        <v>1</v>
      </c>
      <c r="E377" s="40">
        <v>1</v>
      </c>
      <c r="F377" s="40">
        <v>0.01</v>
      </c>
    </row>
    <row r="378" spans="2:6" x14ac:dyDescent="0.25">
      <c r="B378" s="5" t="e">
        <f t="shared" si="36"/>
        <v>#DIV/0!</v>
      </c>
      <c r="C378" s="5" t="e">
        <f t="shared" si="37"/>
        <v>#DIV/0!</v>
      </c>
      <c r="D378" s="40">
        <v>1</v>
      </c>
      <c r="E378" s="40">
        <v>1</v>
      </c>
      <c r="F378" s="40">
        <v>0.01</v>
      </c>
    </row>
    <row r="379" spans="2:6" x14ac:dyDescent="0.25">
      <c r="B379" s="5" t="e">
        <f t="shared" si="36"/>
        <v>#DIV/0!</v>
      </c>
      <c r="C379" s="5" t="e">
        <f t="shared" si="37"/>
        <v>#DIV/0!</v>
      </c>
      <c r="D379" s="40">
        <v>1</v>
      </c>
      <c r="E379" s="40">
        <v>1</v>
      </c>
      <c r="F379" s="40">
        <v>0.01</v>
      </c>
    </row>
    <row r="380" spans="2:6" x14ac:dyDescent="0.25">
      <c r="B380" s="5" t="e">
        <f t="shared" si="36"/>
        <v>#DIV/0!</v>
      </c>
      <c r="C380" s="5" t="e">
        <f t="shared" si="37"/>
        <v>#DIV/0!</v>
      </c>
      <c r="D380" s="40">
        <v>1</v>
      </c>
      <c r="E380" s="40">
        <v>1</v>
      </c>
      <c r="F380" s="40">
        <v>0.01</v>
      </c>
    </row>
    <row r="381" spans="2:6" x14ac:dyDescent="0.25">
      <c r="B381" s="5" t="e">
        <f t="shared" si="36"/>
        <v>#DIV/0!</v>
      </c>
      <c r="C381" s="5" t="e">
        <f t="shared" si="37"/>
        <v>#DIV/0!</v>
      </c>
      <c r="D381" s="40">
        <v>1</v>
      </c>
      <c r="E381" s="40">
        <v>1</v>
      </c>
      <c r="F381" s="40">
        <v>0.01</v>
      </c>
    </row>
    <row r="382" spans="2:6" x14ac:dyDescent="0.25">
      <c r="B382" s="5" t="e">
        <f t="shared" si="36"/>
        <v>#DIV/0!</v>
      </c>
      <c r="C382" s="5" t="e">
        <f t="shared" si="37"/>
        <v>#DIV/0!</v>
      </c>
      <c r="D382" s="40">
        <v>1</v>
      </c>
      <c r="E382" s="40">
        <v>1</v>
      </c>
      <c r="F382" s="40">
        <v>0.01</v>
      </c>
    </row>
    <row r="383" spans="2:6" x14ac:dyDescent="0.25">
      <c r="B383" s="5" t="e">
        <f t="shared" si="36"/>
        <v>#DIV/0!</v>
      </c>
      <c r="C383" s="5" t="e">
        <f t="shared" si="37"/>
        <v>#DIV/0!</v>
      </c>
      <c r="D383" s="40">
        <v>1</v>
      </c>
      <c r="E383" s="40">
        <v>1</v>
      </c>
      <c r="F383" s="40">
        <v>0.01</v>
      </c>
    </row>
    <row r="384" spans="2:6" x14ac:dyDescent="0.25">
      <c r="B384" s="5" t="e">
        <f t="shared" si="36"/>
        <v>#DIV/0!</v>
      </c>
      <c r="C384" s="5" t="e">
        <f t="shared" si="37"/>
        <v>#DIV/0!</v>
      </c>
      <c r="D384" s="40">
        <v>1</v>
      </c>
      <c r="E384" s="40">
        <v>1</v>
      </c>
      <c r="F384" s="40">
        <v>0.01</v>
      </c>
    </row>
    <row r="385" spans="2:6" x14ac:dyDescent="0.25">
      <c r="B385" s="5" t="e">
        <f t="shared" si="36"/>
        <v>#DIV/0!</v>
      </c>
      <c r="C385" s="5" t="e">
        <f t="shared" si="37"/>
        <v>#DIV/0!</v>
      </c>
      <c r="D385" s="40">
        <v>1</v>
      </c>
      <c r="E385" s="40">
        <v>1</v>
      </c>
      <c r="F385" s="40">
        <v>0.01</v>
      </c>
    </row>
    <row r="386" spans="2:6" x14ac:dyDescent="0.25">
      <c r="B386" s="5" t="e">
        <f t="shared" si="36"/>
        <v>#DIV/0!</v>
      </c>
      <c r="C386" s="5" t="e">
        <f t="shared" si="37"/>
        <v>#DIV/0!</v>
      </c>
      <c r="D386" s="40">
        <v>1</v>
      </c>
      <c r="E386" s="40">
        <v>1</v>
      </c>
      <c r="F386" s="40">
        <v>0.01</v>
      </c>
    </row>
    <row r="387" spans="2:6" x14ac:dyDescent="0.25">
      <c r="B387" s="5" t="e">
        <f t="shared" si="36"/>
        <v>#DIV/0!</v>
      </c>
      <c r="C387" s="5" t="e">
        <f t="shared" si="37"/>
        <v>#DIV/0!</v>
      </c>
      <c r="D387" s="40">
        <v>1</v>
      </c>
      <c r="E387" s="40">
        <v>1</v>
      </c>
      <c r="F387" s="40">
        <v>0.01</v>
      </c>
    </row>
    <row r="388" spans="2:6" x14ac:dyDescent="0.25">
      <c r="B388" s="5" t="e">
        <f t="shared" si="36"/>
        <v>#DIV/0!</v>
      </c>
      <c r="C388" s="5" t="e">
        <f t="shared" si="37"/>
        <v>#DIV/0!</v>
      </c>
      <c r="D388" s="40">
        <v>1</v>
      </c>
      <c r="E388" s="40">
        <v>1</v>
      </c>
      <c r="F388" s="40">
        <v>0.01</v>
      </c>
    </row>
    <row r="389" spans="2:6" x14ac:dyDescent="0.25">
      <c r="B389" s="5" t="e">
        <f t="shared" si="36"/>
        <v>#DIV/0!</v>
      </c>
      <c r="C389" s="5" t="e">
        <f t="shared" si="37"/>
        <v>#DIV/0!</v>
      </c>
      <c r="D389" s="40">
        <v>1</v>
      </c>
      <c r="E389" s="40">
        <v>1</v>
      </c>
      <c r="F389" s="40">
        <v>0.01</v>
      </c>
    </row>
    <row r="390" spans="2:6" x14ac:dyDescent="0.25">
      <c r="B390" s="5" t="e">
        <f t="shared" si="36"/>
        <v>#DIV/0!</v>
      </c>
      <c r="C390" s="5" t="e">
        <f t="shared" si="37"/>
        <v>#DIV/0!</v>
      </c>
      <c r="D390" s="40">
        <v>1</v>
      </c>
      <c r="E390" s="40">
        <v>1</v>
      </c>
      <c r="F390" s="40">
        <v>0.01</v>
      </c>
    </row>
    <row r="391" spans="2:6" x14ac:dyDescent="0.25">
      <c r="B391" s="5" t="e">
        <f t="shared" si="36"/>
        <v>#DIV/0!</v>
      </c>
      <c r="C391" s="5" t="e">
        <f t="shared" si="37"/>
        <v>#DIV/0!</v>
      </c>
      <c r="D391" s="40">
        <v>1</v>
      </c>
      <c r="E391" s="40">
        <v>1</v>
      </c>
      <c r="F391" s="40">
        <v>0.01</v>
      </c>
    </row>
    <row r="392" spans="2:6" x14ac:dyDescent="0.25">
      <c r="B392" s="5" t="e">
        <f t="shared" si="36"/>
        <v>#DIV/0!</v>
      </c>
      <c r="C392" s="5" t="e">
        <f t="shared" si="37"/>
        <v>#DIV/0!</v>
      </c>
      <c r="D392" s="40">
        <v>1</v>
      </c>
      <c r="E392" s="40">
        <v>1</v>
      </c>
      <c r="F392" s="40">
        <v>0.01</v>
      </c>
    </row>
    <row r="393" spans="2:6" x14ac:dyDescent="0.25">
      <c r="B393" s="5" t="e">
        <f t="shared" si="36"/>
        <v>#DIV/0!</v>
      </c>
      <c r="C393" s="5" t="e">
        <f t="shared" si="37"/>
        <v>#DIV/0!</v>
      </c>
      <c r="D393" s="40">
        <v>1</v>
      </c>
      <c r="E393" s="40">
        <v>1</v>
      </c>
      <c r="F393" s="40">
        <v>0.01</v>
      </c>
    </row>
    <row r="394" spans="2:6" x14ac:dyDescent="0.25">
      <c r="B394" s="5" t="e">
        <f t="shared" si="36"/>
        <v>#DIV/0!</v>
      </c>
      <c r="C394" s="5" t="e">
        <f t="shared" si="37"/>
        <v>#DIV/0!</v>
      </c>
      <c r="D394" s="40">
        <v>1</v>
      </c>
      <c r="E394" s="40">
        <v>1</v>
      </c>
      <c r="F394" s="40">
        <v>0.01</v>
      </c>
    </row>
    <row r="395" spans="2:6" x14ac:dyDescent="0.25">
      <c r="B395" s="5" t="e">
        <f t="shared" si="36"/>
        <v>#DIV/0!</v>
      </c>
      <c r="C395" s="5" t="e">
        <f t="shared" si="37"/>
        <v>#DIV/0!</v>
      </c>
      <c r="D395" s="40">
        <v>1</v>
      </c>
      <c r="E395" s="40">
        <v>1</v>
      </c>
      <c r="F395" s="40">
        <v>0.01</v>
      </c>
    </row>
    <row r="396" spans="2:6" x14ac:dyDescent="0.25">
      <c r="B396" s="5" t="e">
        <f t="shared" si="36"/>
        <v>#DIV/0!</v>
      </c>
      <c r="C396" s="5" t="e">
        <f t="shared" si="37"/>
        <v>#DIV/0!</v>
      </c>
      <c r="D396" s="40">
        <v>1</v>
      </c>
      <c r="E396" s="40">
        <v>1</v>
      </c>
      <c r="F396" s="40">
        <v>0.01</v>
      </c>
    </row>
    <row r="397" spans="2:6" x14ac:dyDescent="0.25">
      <c r="B397" s="5" t="e">
        <f t="shared" si="36"/>
        <v>#DIV/0!</v>
      </c>
      <c r="C397" s="5" t="e">
        <f t="shared" si="37"/>
        <v>#DIV/0!</v>
      </c>
      <c r="D397" s="40">
        <v>1</v>
      </c>
      <c r="E397" s="40">
        <v>1</v>
      </c>
      <c r="F397" s="40">
        <v>0.01</v>
      </c>
    </row>
    <row r="398" spans="2:6" x14ac:dyDescent="0.25">
      <c r="B398" s="5" t="e">
        <f t="shared" si="36"/>
        <v>#DIV/0!</v>
      </c>
      <c r="C398" s="5" t="e">
        <f t="shared" si="37"/>
        <v>#DIV/0!</v>
      </c>
      <c r="D398" s="40">
        <v>1</v>
      </c>
      <c r="E398" s="40">
        <v>1</v>
      </c>
      <c r="F398" s="40">
        <v>0.01</v>
      </c>
    </row>
    <row r="399" spans="2:6" x14ac:dyDescent="0.25">
      <c r="B399" s="5" t="e">
        <f t="shared" si="36"/>
        <v>#DIV/0!</v>
      </c>
      <c r="C399" s="5" t="e">
        <f t="shared" si="37"/>
        <v>#DIV/0!</v>
      </c>
      <c r="D399" s="40">
        <v>1</v>
      </c>
      <c r="E399" s="40">
        <v>1</v>
      </c>
      <c r="F399" s="40">
        <v>0.01</v>
      </c>
    </row>
    <row r="400" spans="2:6" x14ac:dyDescent="0.25">
      <c r="B400" s="5" t="e">
        <f t="shared" si="36"/>
        <v>#DIV/0!</v>
      </c>
      <c r="C400" s="5" t="e">
        <f t="shared" si="37"/>
        <v>#DIV/0!</v>
      </c>
      <c r="D400" s="40">
        <v>1</v>
      </c>
      <c r="E400" s="40">
        <v>1</v>
      </c>
      <c r="F400" s="40">
        <v>0.01</v>
      </c>
    </row>
    <row r="401" spans="2:6" x14ac:dyDescent="0.25">
      <c r="B401" s="5" t="e">
        <f t="shared" si="36"/>
        <v>#DIV/0!</v>
      </c>
      <c r="C401" s="5" t="e">
        <f t="shared" si="37"/>
        <v>#DIV/0!</v>
      </c>
      <c r="D401" s="40">
        <v>1</v>
      </c>
      <c r="E401" s="40">
        <v>1</v>
      </c>
      <c r="F401" s="40">
        <v>0.01</v>
      </c>
    </row>
    <row r="402" spans="2:6" x14ac:dyDescent="0.25">
      <c r="B402" s="5" t="e">
        <f t="shared" si="36"/>
        <v>#DIV/0!</v>
      </c>
      <c r="C402" s="5" t="e">
        <f t="shared" si="37"/>
        <v>#DIV/0!</v>
      </c>
      <c r="D402" s="40">
        <v>1</v>
      </c>
      <c r="E402" s="40">
        <v>1</v>
      </c>
      <c r="F402" s="40">
        <v>0.01</v>
      </c>
    </row>
    <row r="403" spans="2:6" x14ac:dyDescent="0.25">
      <c r="B403" s="5" t="e">
        <f t="shared" si="36"/>
        <v>#DIV/0!</v>
      </c>
      <c r="C403" s="5" t="e">
        <f t="shared" si="37"/>
        <v>#DIV/0!</v>
      </c>
      <c r="D403" s="40">
        <v>1</v>
      </c>
      <c r="E403" s="40">
        <v>1</v>
      </c>
      <c r="F403" s="40">
        <v>0.01</v>
      </c>
    </row>
    <row r="404" spans="2:6" x14ac:dyDescent="0.25">
      <c r="B404" s="5" t="e">
        <f t="shared" si="36"/>
        <v>#DIV/0!</v>
      </c>
      <c r="C404" s="5" t="e">
        <f t="shared" si="37"/>
        <v>#DIV/0!</v>
      </c>
      <c r="D404" s="40">
        <v>1</v>
      </c>
      <c r="E404" s="40">
        <v>1</v>
      </c>
      <c r="F404" s="40">
        <v>0.01</v>
      </c>
    </row>
  </sheetData>
  <pageMargins left="0.7" right="0.7" top="0.75" bottom="0.75" header="0.3" footer="0.3"/>
  <pageSetup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Estimation of s1 s2</vt:lpstr>
      <vt:lpstr>GSM </vt:lpstr>
      <vt:lpstr>GSM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 Carr</dc:creator>
  <cp:lastModifiedBy>Steven M Carr</cp:lastModifiedBy>
  <dcterms:created xsi:type="dcterms:W3CDTF">2020-10-08T21:32:26Z</dcterms:created>
  <dcterms:modified xsi:type="dcterms:W3CDTF">2024-09-19T01:16:13Z</dcterms:modified>
</cp:coreProperties>
</file>